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 Implementat" sheetId="1" r:id="rId5"/>
    <sheet state="hidden" name="Copy of Tier 12 Proposed Market" sheetId="2" r:id="rId6"/>
    <sheet state="hidden" name="Tier 3 Proposed Marketing Plan" sheetId="3" r:id="rId7"/>
    <sheet state="hidden" name="Sheet3" sheetId="4" r:id="rId8"/>
  </sheets>
  <definedNames/>
  <calcPr/>
</workbook>
</file>

<file path=xl/sharedStrings.xml><?xml version="1.0" encoding="utf-8"?>
<sst xmlns="http://schemas.openxmlformats.org/spreadsheetml/2006/main" count="543" uniqueCount="136">
  <si>
    <t xml:space="preserve">[Company] + [PARTNER] Marketing Deployment Plan - Launch </t>
  </si>
  <si>
    <t>Complete</t>
  </si>
  <si>
    <t>In Process</t>
  </si>
  <si>
    <t>Not Started</t>
  </si>
  <si>
    <t>n.a.</t>
  </si>
  <si>
    <t xml:space="preserve">Tactic </t>
  </si>
  <si>
    <t>Who Sends or Deploys</t>
  </si>
  <si>
    <t>Audience</t>
  </si>
  <si>
    <t>Goal</t>
  </si>
  <si>
    <t>Time</t>
  </si>
  <si>
    <t>Owner / Sender</t>
  </si>
  <si>
    <t>Date</t>
  </si>
  <si>
    <t xml:space="preserve">Launch Date:  </t>
  </si>
  <si>
    <t>Launch!</t>
  </si>
  <si>
    <t>n/a</t>
  </si>
  <si>
    <t>Press &amp; Announcements</t>
  </si>
  <si>
    <t>Partner Integrations</t>
  </si>
  <si>
    <t xml:space="preserve">Intranet site </t>
  </si>
  <si>
    <t>Press Release</t>
  </si>
  <si>
    <t>[Company]</t>
  </si>
  <si>
    <t>All employees</t>
  </si>
  <si>
    <t xml:space="preserve">Implementation Manager:  </t>
  </si>
  <si>
    <t>Announce benefit on employee portal in context of other benefits</t>
  </si>
  <si>
    <t>General public</t>
  </si>
  <si>
    <t>10:00 AM CT</t>
  </si>
  <si>
    <t>Announce partnership with [Company]</t>
  </si>
  <si>
    <t xml:space="preserve">Customer Success Manager:  </t>
  </si>
  <si>
    <t xml:space="preserve">Open enrollment </t>
  </si>
  <si>
    <t xml:space="preserve">Integrate into OE workflow or copy </t>
  </si>
  <si>
    <t>TBD</t>
  </si>
  <si>
    <t>Internal Integrations</t>
  </si>
  <si>
    <t>Digital</t>
  </si>
  <si>
    <t>Partner</t>
  </si>
  <si>
    <t>Landing Page</t>
  </si>
  <si>
    <t>All members</t>
  </si>
  <si>
    <t>Provides information &amp; entry point for enrollment</t>
  </si>
  <si>
    <t>Partner influencers</t>
  </si>
  <si>
    <t xml:space="preserve">Digital screens </t>
  </si>
  <si>
    <t>Work with customer's internal influencers (i.e. HRGS, wellness champions, etc) or external platform influencers (i.e. Accolade Nurse Navigator) to distribute information about [Company]'s launch and generate referrals.</t>
  </si>
  <si>
    <t>Employees</t>
  </si>
  <si>
    <t>Raise awareness on site</t>
  </si>
  <si>
    <t>IM - 1</t>
  </si>
  <si>
    <t xml:space="preserve">Announce new benefit </t>
  </si>
  <si>
    <t>New hires</t>
  </si>
  <si>
    <t>Int / Ext Task</t>
  </si>
  <si>
    <t>Task</t>
  </si>
  <si>
    <t>IM - 2</t>
  </si>
  <si>
    <t>External Integrations</t>
  </si>
  <si>
    <t xml:space="preserve">3rd party integrations </t>
  </si>
  <si>
    <t>Responsibility</t>
  </si>
  <si>
    <t>External platform influencers (i.e. Accolade Nurse Navigator) to distribute information about [Company]'s launch and generate referrals.</t>
  </si>
  <si>
    <t>Target 
Start Date</t>
  </si>
  <si>
    <t>Target Completion Date</t>
  </si>
  <si>
    <t>Actual Completion Date</t>
  </si>
  <si>
    <t>Status</t>
  </si>
  <si>
    <t xml:space="preserve"> Comments:</t>
  </si>
  <si>
    <t>[Company] enrollment landing page</t>
  </si>
  <si>
    <t>Print</t>
  </si>
  <si>
    <t>Posters</t>
  </si>
  <si>
    <t>T</t>
  </si>
  <si>
    <t xml:space="preserve">Flyers </t>
  </si>
  <si>
    <t>[Company] - Digital Ads</t>
  </si>
  <si>
    <t>All members reachable by digital advertising</t>
  </si>
  <si>
    <t>B</t>
  </si>
  <si>
    <t>Supplement other tactics and extend reach to the household</t>
  </si>
  <si>
    <t>Home Mailer 1</t>
  </si>
  <si>
    <t>M</t>
  </si>
  <si>
    <t>Raise awareness for those without email</t>
  </si>
  <si>
    <t>P</t>
  </si>
  <si>
    <t>Home Mailer 2</t>
  </si>
  <si>
    <t xml:space="preserve">Spouses </t>
  </si>
  <si>
    <t>Target other members of the household</t>
  </si>
  <si>
    <t>Customer</t>
  </si>
  <si>
    <t>Home Mailer 3</t>
  </si>
  <si>
    <t>Member Email</t>
  </si>
  <si>
    <t>Intro from Partner HR/Leadership</t>
  </si>
  <si>
    <t>MileStone 1</t>
  </si>
  <si>
    <t xml:space="preserve">Announce new benefit - From HR/leadership </t>
  </si>
  <si>
    <t>Email 2</t>
  </si>
  <si>
    <t>Benefit reminder</t>
  </si>
  <si>
    <t>X</t>
  </si>
  <si>
    <t>Email 3</t>
  </si>
  <si>
    <t>Text</t>
  </si>
  <si>
    <t xml:space="preserve">App - notifications </t>
  </si>
  <si>
    <t>Email 4</t>
  </si>
  <si>
    <t>Int/Ext</t>
  </si>
  <si>
    <t>Email 5</t>
  </si>
  <si>
    <t>Email 6</t>
  </si>
  <si>
    <t>Partner or [Company]</t>
  </si>
  <si>
    <t>Month 1</t>
  </si>
  <si>
    <t>Kit</t>
  </si>
  <si>
    <t>Nuture broad interest</t>
  </si>
  <si>
    <t>Convenience</t>
  </si>
  <si>
    <t>No cost, no referral</t>
  </si>
  <si>
    <t>Nurture broad interest</t>
  </si>
  <si>
    <t>Month 2</t>
  </si>
  <si>
    <t xml:space="preserve">Webinar promotion </t>
  </si>
  <si>
    <t>Int</t>
  </si>
  <si>
    <t>Promote webinar registration</t>
  </si>
  <si>
    <t xml:space="preserve">Conditions </t>
  </si>
  <si>
    <t>PT/Support</t>
  </si>
  <si>
    <t>Month 3</t>
  </si>
  <si>
    <t xml:space="preserve">Pain reduction </t>
  </si>
  <si>
    <t>Testimonial (generic)</t>
  </si>
  <si>
    <t xml:space="preserve">Surgery Avoidance </t>
  </si>
  <si>
    <t>Month 4</t>
  </si>
  <si>
    <t>Testimonial (partner specific)</t>
  </si>
  <si>
    <t>Why PT can help even if it hasn't in the past</t>
  </si>
  <si>
    <t>Month 5</t>
  </si>
  <si>
    <t>Am I hurt enough for PT</t>
  </si>
  <si>
    <t xml:space="preserve">Male campaign </t>
  </si>
  <si>
    <t>Month 6</t>
  </si>
  <si>
    <t>Stronger mind, stronger body</t>
  </si>
  <si>
    <t>All male members</t>
  </si>
  <si>
    <t xml:space="preserve">Nurture broad interest to male population </t>
  </si>
  <si>
    <t>Walking to relieve pain</t>
  </si>
  <si>
    <t>Webinar</t>
  </si>
  <si>
    <t>Webinar - What is [Company]</t>
  </si>
  <si>
    <t>All employers / Members with claims</t>
  </si>
  <si>
    <t>Intro and demo [Company] live &amp; answer questions anonymously</t>
  </si>
  <si>
    <t>11:00 AM CT</t>
  </si>
  <si>
    <t>Telephonic</t>
  </si>
  <si>
    <t xml:space="preserve">Live Agent Calls </t>
  </si>
  <si>
    <t xml:space="preserve">Targeted by claims </t>
  </si>
  <si>
    <t xml:space="preserve">Drive leads into enrollment </t>
  </si>
  <si>
    <t>Ext</t>
  </si>
  <si>
    <t>9.A</t>
  </si>
  <si>
    <t>9.B</t>
  </si>
  <si>
    <r>
      <rPr>
        <rFont val="Montserrat"/>
        <color theme="1"/>
        <sz val="9.0"/>
      </rPr>
      <t>Shared open enrollment packet with customer</t>
    </r>
    <r>
      <rPr>
        <rFont val="Montserrat"/>
        <i/>
        <color theme="1"/>
        <sz val="9.0"/>
      </rPr>
      <t xml:space="preserve"> (if applicable)</t>
    </r>
  </si>
  <si>
    <t xml:space="preserve">Fill out all marketing SFDC fields </t>
  </si>
  <si>
    <t>Requested marketing toolkit and landing page creation via Google form</t>
  </si>
  <si>
    <t>Confirmed landing page created</t>
  </si>
  <si>
    <t>Received branded marketing toolkit</t>
  </si>
  <si>
    <t>Shared configured marketing toolkit with customer</t>
  </si>
  <si>
    <t>Customer approved configured marketing toolkit</t>
  </si>
  <si>
    <t>Submit JIRA request to execute email and SMS once received mktg file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</si>
</sst>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/d/yyyy"/>
    <numFmt numFmtId="165" formatCode="m/d/yyyy"/>
  </numFmts>
  <fonts count="41">
    <font>
      <sz val="10.0"/>
      <color rgb="FF000000"/>
      <name val="Arial"/>
      <scheme val="minor"/>
    </font>
    <font>
      <sz val="6.0"/>
      <color theme="1"/>
      <name val="Montserrat"/>
    </font>
    <font>
      <b/>
      <sz val="12.0"/>
      <color rgb="FF666666"/>
      <name val="Avenir"/>
    </font>
    <font>
      <color theme="1"/>
      <name val="Arial"/>
    </font>
    <font>
      <color theme="1"/>
      <name val="Avenir"/>
    </font>
    <font>
      <b/>
      <i/>
      <color rgb="FFEA4335"/>
      <name val="Montserrat"/>
    </font>
    <font>
      <b/>
      <sz val="9.0"/>
      <color rgb="FFEA4335"/>
      <name val="Montserrat"/>
    </font>
    <font>
      <b/>
      <sz val="9.0"/>
      <color rgb="FF1D3891"/>
      <name val="Montserrat"/>
    </font>
    <font>
      <b/>
      <color rgb="FFFFFFFF"/>
      <name val="Avenir"/>
    </font>
    <font>
      <sz val="9.0"/>
      <color theme="1"/>
      <name val="Arial"/>
    </font>
    <font>
      <sz val="9.0"/>
      <color rgb="FF1D3891"/>
      <name val="Montserrat"/>
    </font>
    <font>
      <color rgb="FF000000"/>
      <name val="Avenir"/>
    </font>
    <font>
      <b/>
      <sz val="9.0"/>
      <color rgb="FF5993EA"/>
      <name val="Montserrat"/>
    </font>
    <font/>
    <font>
      <b/>
      <color rgb="FF000000"/>
      <name val="Avenir"/>
    </font>
    <font>
      <b/>
      <sz val="9.0"/>
      <color rgb="FFF78283"/>
      <name val="Montserrat"/>
    </font>
    <font>
      <sz val="9.0"/>
      <color rgb="FF000000"/>
      <name val="Montserrat"/>
    </font>
    <font>
      <sz val="9.0"/>
      <color theme="1"/>
      <name val="Montserrat"/>
    </font>
    <font>
      <b/>
      <sz val="6.0"/>
      <color theme="0"/>
      <name val="Montserrat"/>
    </font>
    <font>
      <b/>
      <sz val="9.0"/>
      <color theme="0"/>
      <name val="Montserrat"/>
    </font>
    <font>
      <color rgb="FF000000"/>
      <name val="Roboto"/>
    </font>
    <font>
      <b/>
      <sz val="6.0"/>
      <color rgb="FFCAE2EA"/>
      <name val="Montserrat"/>
    </font>
    <font>
      <b/>
      <sz val="9.0"/>
      <color rgb="FFCAE2EA"/>
      <name val="Montserrat"/>
    </font>
    <font>
      <b/>
      <sz val="8.0"/>
      <color rgb="FFF46262"/>
      <name val="Montserrat"/>
    </font>
    <font>
      <b/>
      <sz val="8.0"/>
      <color rgb="FFAE93DE"/>
      <name val="Montserrat"/>
    </font>
    <font>
      <b/>
      <sz val="8.0"/>
      <color theme="6"/>
      <name val="Montserrat"/>
    </font>
    <font>
      <b/>
      <sz val="8.0"/>
      <color theme="7"/>
      <name val="Montserrat"/>
    </font>
    <font>
      <b/>
      <sz val="8.0"/>
      <color rgb="FF5993EA"/>
      <name val="Montserrat"/>
    </font>
    <font>
      <u/>
      <sz val="6.0"/>
      <color theme="1"/>
      <name val="Montserrat"/>
    </font>
    <font>
      <b/>
      <sz val="10.0"/>
      <color rgb="FF1E222D"/>
      <name val="Montserrat"/>
    </font>
    <font>
      <b/>
      <sz val="10.0"/>
      <color rgb="FF000000"/>
      <name val="Montserrat"/>
    </font>
    <font>
      <sz val="10.0"/>
      <color rgb="FF000000"/>
      <name val="Montserrat"/>
    </font>
    <font>
      <b/>
      <sz val="9.0"/>
      <color rgb="FFFFFFFF"/>
      <name val="Montserrat"/>
    </font>
    <font>
      <u/>
      <sz val="6.0"/>
      <color theme="1"/>
      <name val="Montserrat"/>
    </font>
    <font>
      <b/>
      <sz val="10.0"/>
      <color theme="1"/>
      <name val="Montserrat"/>
    </font>
    <font>
      <b/>
      <sz val="9.0"/>
      <color rgb="FF000000"/>
      <name val="Montserrat"/>
    </font>
    <font>
      <sz val="9.0"/>
      <color rgb="FFF46262"/>
      <name val="Montserrat"/>
    </font>
    <font>
      <sz val="9.0"/>
      <color rgb="FFAE93DE"/>
      <name val="Montserrat"/>
    </font>
    <font>
      <sz val="9.0"/>
      <color theme="6"/>
      <name val="Montserrat"/>
    </font>
    <font>
      <sz val="9.0"/>
      <color theme="7"/>
      <name val="Montserrat"/>
    </font>
    <font>
      <sz val="9.0"/>
      <color rgb="FFEA4335"/>
      <name val="Montserrat"/>
    </font>
  </fonts>
  <fills count="10">
    <fill>
      <patternFill patternType="none"/>
    </fill>
    <fill>
      <patternFill patternType="lightGray"/>
    </fill>
    <fill>
      <patternFill patternType="solid">
        <fgColor rgb="FFFF575A"/>
        <bgColor rgb="FFFF575A"/>
      </patternFill>
    </fill>
    <fill>
      <patternFill patternType="solid">
        <fgColor rgb="FFEA9999"/>
        <bgColor rgb="FFEA9999"/>
      </patternFill>
    </fill>
    <fill>
      <patternFill patternType="solid">
        <fgColor rgb="FFFFFFFF"/>
        <bgColor rgb="FFFFFFFF"/>
      </patternFill>
    </fill>
    <fill>
      <patternFill patternType="solid">
        <fgColor rgb="FF5993EA"/>
        <bgColor rgb="FF5993EA"/>
      </patternFill>
    </fill>
    <fill>
      <patternFill patternType="solid">
        <fgColor rgb="FFEFEFEF"/>
        <bgColor rgb="FFEFEFEF"/>
      </patternFill>
    </fill>
    <fill>
      <patternFill patternType="solid">
        <fgColor rgb="FFCDDFF8"/>
        <bgColor rgb="FFCDDFF8"/>
      </patternFill>
    </fill>
    <fill>
      <patternFill patternType="solid">
        <fgColor rgb="FFFFFF00"/>
        <bgColor rgb="FFFFFF00"/>
      </patternFill>
    </fill>
    <fill>
      <patternFill patternType="solid">
        <fgColor rgb="FFFEF3F5"/>
        <bgColor rgb="FFFEF3F5"/>
      </patternFill>
    </fill>
  </fills>
  <borders count="58">
    <border/>
    <border>
      <left style="thick">
        <color rgb="FF999999"/>
      </left>
      <top style="thick">
        <color rgb="FF999999"/>
      </top>
      <bottom style="thick">
        <color rgb="FFFFFFFF"/>
      </bottom>
    </border>
    <border>
      <top style="thick">
        <color rgb="FF999999"/>
      </top>
      <bottom style="thick">
        <color rgb="FFFFFFFF"/>
      </bottom>
    </border>
    <border>
      <right style="thick">
        <color rgb="FFFFFFFF"/>
      </right>
      <top style="thick">
        <color rgb="FF999999"/>
      </top>
      <bottom style="thick">
        <color rgb="FFFFFFFF"/>
      </bottom>
    </border>
    <border>
      <left style="thick">
        <color rgb="FFFFFFFF"/>
      </left>
      <top style="thick">
        <color rgb="FF999999"/>
      </top>
      <bottom style="thick">
        <color rgb="FFFFFFFF"/>
      </bottom>
    </border>
    <border>
      <right style="thick">
        <color rgb="FF999999"/>
      </right>
      <top style="thick">
        <color rgb="FF999999"/>
      </top>
      <bottom style="thick">
        <color rgb="FFFFFFFF"/>
      </bottom>
    </border>
    <border>
      <left style="thick">
        <color rgb="FF999999"/>
      </left>
      <top style="thick">
        <color rgb="FFFFFFFF"/>
      </top>
      <bottom style="thick">
        <color rgb="FFFFFFFF"/>
      </bottom>
    </border>
    <border>
      <top style="thick">
        <color rgb="FFFFFFFF"/>
      </top>
      <bottom style="thick">
        <color rgb="FFFFFFFF"/>
      </bottom>
    </border>
    <border>
      <right style="thick">
        <color rgb="FFFFFFFF"/>
      </right>
      <top style="thick">
        <color rgb="FFFFFFFF"/>
      </top>
      <bottom style="thick">
        <color rgb="FFFFFFFF"/>
      </bottom>
    </border>
    <border>
      <left style="thick">
        <color rgb="FFFFFFFF"/>
      </left>
      <top style="thick">
        <color rgb="FFFFFFFF"/>
      </top>
      <bottom style="thick">
        <color rgb="FFFFFFFF"/>
      </bottom>
    </border>
    <border>
      <right style="thick">
        <color rgb="FF999999"/>
      </right>
      <top style="thick">
        <color rgb="FFFFFFFF"/>
      </top>
      <bottom style="thick">
        <color rgb="FFFFFFFF"/>
      </bottom>
    </border>
    <border>
      <left style="thick">
        <color rgb="FF999999"/>
      </left>
      <top style="thick">
        <color rgb="FFFFFFFF"/>
      </top>
      <bottom style="thick">
        <color rgb="FF999999"/>
      </bottom>
    </border>
    <border>
      <top style="thick">
        <color rgb="FFFFFFFF"/>
      </top>
      <bottom style="thick">
        <color rgb="FF999999"/>
      </bottom>
    </border>
    <border>
      <right style="thick">
        <color rgb="FFFFFFFF"/>
      </right>
      <top style="thick">
        <color rgb="FFFFFFFF"/>
      </top>
      <bottom style="thick">
        <color rgb="FF999999"/>
      </bottom>
    </border>
    <border>
      <left style="thick">
        <color rgb="FFFFFFFF"/>
      </left>
      <top style="thick">
        <color rgb="FFFFFFFF"/>
      </top>
      <bottom style="thick">
        <color rgb="FF999999"/>
      </bottom>
    </border>
    <border>
      <right style="thick">
        <color rgb="FF999999"/>
      </right>
      <top style="thick">
        <color rgb="FFFFFFFF"/>
      </top>
      <bottom style="thick">
        <color rgb="FF999999"/>
      </bottom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</border>
    <border>
      <left style="thin">
        <color rgb="FFB7B7B7"/>
      </left>
      <top style="thin">
        <color rgb="FFB7B7B7"/>
      </top>
      <bottom style="thin">
        <color rgb="FFB7B7B7"/>
      </bottom>
    </border>
    <border>
      <top style="thin">
        <color rgb="FFB7B7B7"/>
      </top>
      <bottom style="thin">
        <color rgb="FFB7B7B7"/>
      </bottom>
    </border>
    <border>
      <right style="thin">
        <color rgb="FFB7B7B7"/>
      </right>
      <top style="thin">
        <color rgb="FFB7B7B7"/>
      </top>
      <bottom style="thin">
        <color rgb="FFB7B7B7"/>
      </bottom>
    </border>
    <border>
      <left style="thin">
        <color rgb="FFB7B7B7"/>
      </left>
      <right style="thin">
        <color rgb="FFEFEFEF"/>
      </right>
      <top style="thin">
        <color rgb="FFB7B7B7"/>
      </top>
      <bottom style="thin">
        <color rgb="FFEFEFEF"/>
      </bottom>
    </border>
    <border>
      <left style="thin">
        <color rgb="FFEFEFEF"/>
      </left>
      <right style="thin">
        <color rgb="FFEFEFEF"/>
      </right>
      <top style="thin">
        <color rgb="FFB7B7B7"/>
      </top>
      <bottom style="thin">
        <color rgb="FFEFEFEF"/>
      </bottom>
    </border>
    <border>
      <left style="thin">
        <color rgb="FFEFEFEF"/>
      </left>
      <right style="thin">
        <color rgb="FFB7B7B7"/>
      </right>
      <top style="thin">
        <color rgb="FFB7B7B7"/>
      </top>
      <bottom style="thin">
        <color rgb="FFEFEFEF"/>
      </bottom>
    </border>
    <border>
      <left style="thin">
        <color rgb="FFB7B7B7"/>
      </left>
      <right style="thin">
        <color rgb="FFB7B7B7"/>
      </right>
      <top style="thin">
        <color rgb="FFB7B7B7"/>
      </top>
    </border>
    <border>
      <left style="thin">
        <color rgb="FFB7B7B7"/>
      </left>
      <right style="thin">
        <color rgb="FFEFEFEF"/>
      </right>
      <top style="thin">
        <color rgb="FFEFEFEF"/>
      </top>
      <bottom style="thin">
        <color rgb="FFEFEFEF"/>
      </bottom>
    </border>
    <border>
      <left style="thin">
        <color rgb="FFEFEFEF"/>
      </left>
      <right style="thin">
        <color rgb="FFEFEFEF"/>
      </right>
      <top style="thin">
        <color rgb="FFEFEFEF"/>
      </top>
      <bottom style="thin">
        <color rgb="FFEFEFEF"/>
      </bottom>
    </border>
    <border>
      <left style="thin">
        <color rgb="FFEFEFEF"/>
      </left>
      <right style="thin">
        <color rgb="FFB7B7B7"/>
      </right>
      <top style="thin">
        <color rgb="FFEFEFEF"/>
      </top>
      <bottom style="thin">
        <color rgb="FFEFEFEF"/>
      </bottom>
    </border>
    <border>
      <left style="thin">
        <color rgb="FFB7B7B7"/>
      </left>
      <right style="thin">
        <color rgb="FFB7B7B7"/>
      </right>
    </border>
    <border>
      <left style="thin">
        <color rgb="FFB7B7B7"/>
      </left>
      <right style="thin">
        <color rgb="FFB7B7B7"/>
      </right>
      <bottom style="thin">
        <color rgb="FFB7B7B7"/>
      </bottom>
    </border>
    <border>
      <left style="thin">
        <color rgb="FFB7B7B7"/>
      </left>
      <right style="thin">
        <color rgb="FFEFEFEF"/>
      </right>
      <top style="thin">
        <color rgb="FFEFEFEF"/>
      </top>
      <bottom style="thin">
        <color rgb="FFB7B7B7"/>
      </bottom>
    </border>
    <border>
      <left style="thin">
        <color rgb="FFEFEFEF"/>
      </left>
      <right style="thin">
        <color rgb="FFEFEFEF"/>
      </right>
      <top style="thin">
        <color rgb="FFEFEFEF"/>
      </top>
      <bottom style="thin">
        <color rgb="FFB7B7B7"/>
      </bottom>
    </border>
    <border>
      <left style="thin">
        <color rgb="FFEFEFEF"/>
      </left>
      <right style="thin">
        <color rgb="FFB7B7B7"/>
      </right>
      <top style="thin">
        <color rgb="FFEFEFEF"/>
      </top>
      <bottom style="thin">
        <color rgb="FFB7B7B7"/>
      </bottom>
    </border>
    <border>
      <left style="thin">
        <color rgb="FFB7B7B7"/>
      </left>
      <right style="thin">
        <color rgb="FFEFEFEF"/>
      </right>
      <top style="thin">
        <color rgb="FFEFEFEF"/>
      </top>
    </border>
    <border>
      <left style="thin">
        <color rgb="FFEFEFEF"/>
      </left>
      <right style="thin">
        <color rgb="FFEFEFEF"/>
      </right>
      <top style="thin">
        <color rgb="FFEFEFEF"/>
      </top>
    </border>
    <border>
      <left style="thin">
        <color rgb="FFEFEFEF"/>
      </left>
      <right style="thin">
        <color rgb="FFB7B7B7"/>
      </right>
      <top style="thin">
        <color rgb="FFEFEFEF"/>
      </top>
    </border>
    <border>
      <left style="thin">
        <color rgb="FFB7B7B7"/>
      </left>
      <top style="thin">
        <color rgb="FFB7B7B7"/>
      </top>
    </border>
    <border>
      <top style="thin">
        <color rgb="FFB7B7B7"/>
      </top>
    </border>
    <border>
      <right style="thin">
        <color rgb="FFB7B7B7"/>
      </right>
      <top style="thin">
        <color rgb="FFB7B7B7"/>
      </top>
    </border>
    <border>
      <left style="thin">
        <color rgb="FFB7B7B7"/>
      </left>
      <bottom style="thin">
        <color rgb="FFB7B7B7"/>
      </bottom>
    </border>
    <border>
      <left style="thin">
        <color rgb="FFB7B7B7"/>
      </left>
    </border>
    <border>
      <right style="thin">
        <color rgb="FFB7B7B7"/>
      </right>
    </border>
    <border>
      <bottom style="thin">
        <color rgb="FFB7B7B7"/>
      </bottom>
    </border>
    <border>
      <right style="thin">
        <color rgb="FFB7B7B7"/>
      </right>
      <bottom style="thin">
        <color rgb="FFB7B7B7"/>
      </bottom>
    </border>
    <border>
      <left style="thin">
        <color rgb="FFEFEFEF"/>
      </left>
      <right style="thin">
        <color rgb="FFB7B7B7"/>
      </right>
      <bottom style="thin">
        <color rgb="FFB7B7B7"/>
      </bottom>
    </border>
    <border>
      <left style="thin">
        <color rgb="FFB7B7B7"/>
      </left>
      <right style="thin">
        <color rgb="FFEFEFEF"/>
      </right>
      <bottom style="thin">
        <color rgb="FFB7B7B7"/>
      </bottom>
    </border>
    <border>
      <left style="thin">
        <color rgb="FFEFEFEF"/>
      </left>
      <right style="thin">
        <color rgb="FFEFEFEF"/>
      </right>
      <bottom style="thin">
        <color rgb="FFB7B7B7"/>
      </bottom>
    </border>
    <border>
      <left style="thin">
        <color rgb="FFB7B7B7"/>
      </left>
      <right style="thin">
        <color rgb="FFEFEFEF"/>
      </right>
    </border>
    <border>
      <left style="thin">
        <color rgb="FFEFEFEF"/>
      </left>
      <right style="thin">
        <color rgb="FFEFEFEF"/>
      </right>
    </border>
    <border>
      <left style="thin">
        <color rgb="FFEFEFEF"/>
      </left>
    </border>
    <border>
      <left style="thin">
        <color rgb="FFB7B7B7"/>
      </left>
      <top style="thin">
        <color rgb="FFB7B7B7"/>
      </top>
      <bottom style="thin">
        <color rgb="FFEFEFEF"/>
      </bottom>
    </border>
    <border>
      <top style="thin">
        <color rgb="FFB7B7B7"/>
      </top>
      <bottom style="thin">
        <color rgb="FFEFEFEF"/>
      </bottom>
    </border>
    <border>
      <right style="thin">
        <color rgb="FFB7B7B7"/>
      </right>
      <top style="thin">
        <color rgb="FFB7B7B7"/>
      </top>
      <bottom style="thin">
        <color rgb="FFEFEFEF"/>
      </bottom>
    </border>
    <border>
      <left style="thin">
        <color rgb="FFB7B7B7"/>
      </left>
      <top style="thin">
        <color rgb="FFEFEFEF"/>
      </top>
      <bottom style="thin">
        <color rgb="FFB7B7B7"/>
      </bottom>
    </border>
    <border>
      <top style="thin">
        <color rgb="FFEFEFEF"/>
      </top>
      <bottom style="thin">
        <color rgb="FFB7B7B7"/>
      </bottom>
    </border>
    <border>
      <right style="thin">
        <color rgb="FFB7B7B7"/>
      </right>
      <top style="thin">
        <color rgb="FFEFEFEF"/>
      </top>
      <bottom style="thin">
        <color rgb="FFB7B7B7"/>
      </bottom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EFEFEF"/>
      </bottom>
    </border>
    <border>
      <left style="thin">
        <color rgb="FFB7B7B7"/>
      </left>
      <right style="thin">
        <color rgb="FFB7B7B7"/>
      </right>
      <top style="thin">
        <color rgb="FFEFEFEF"/>
      </top>
      <bottom style="thin">
        <color rgb="FFEFEFEF"/>
      </bottom>
    </border>
    <border>
      <left style="thin">
        <color rgb="FFB7B7B7"/>
      </left>
      <right style="thin">
        <color rgb="FFB7B7B7"/>
      </right>
      <top style="thin">
        <color rgb="FFEFEFEF"/>
      </top>
      <bottom style="thin">
        <color rgb="FFB7B7B7"/>
      </bottom>
    </border>
  </borders>
  <cellStyleXfs count="1">
    <xf borderId="0" fillId="0" fontId="0" numFmtId="0" applyAlignment="1" applyFont="1"/>
  </cellStyleXfs>
  <cellXfs count="15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vertical="center"/>
    </xf>
    <xf borderId="0" fillId="0" fontId="2" numFmtId="0" xfId="0" applyFont="1"/>
    <xf borderId="0" fillId="0" fontId="3" numFmtId="0" xfId="0" applyFont="1"/>
    <xf borderId="0" fillId="0" fontId="4" numFmtId="0" xfId="0" applyFont="1"/>
    <xf borderId="0" fillId="0" fontId="5" numFmtId="0" xfId="0" applyAlignment="1" applyFont="1">
      <alignment horizontal="left" vertical="center"/>
    </xf>
    <xf borderId="0" fillId="0" fontId="4" numFmtId="164" xfId="0" applyFont="1" applyNumberFormat="1"/>
    <xf borderId="0" fillId="0" fontId="6" numFmtId="165" xfId="0" applyAlignment="1" applyFont="1" applyNumberFormat="1">
      <alignment horizontal="left" vertical="center"/>
    </xf>
    <xf borderId="0" fillId="0" fontId="7" numFmtId="0" xfId="0" applyAlignment="1" applyFont="1">
      <alignment vertical="center"/>
    </xf>
    <xf borderId="0" fillId="2" fontId="8" numFmtId="0" xfId="0" applyAlignment="1" applyFill="1" applyFont="1">
      <alignment horizontal="center" shrinkToFit="0" vertical="top" wrapText="1"/>
    </xf>
    <xf borderId="0" fillId="0" fontId="9" numFmtId="0" xfId="0" applyAlignment="1" applyFont="1">
      <alignment vertical="center"/>
    </xf>
    <xf borderId="0" fillId="0" fontId="9" numFmtId="165" xfId="0" applyAlignment="1" applyFont="1" applyNumberFormat="1">
      <alignment vertical="center"/>
    </xf>
    <xf borderId="0" fillId="2" fontId="8" numFmtId="0" xfId="0" applyAlignment="1" applyFill="1" applyFont="1">
      <alignment horizontal="center" vertical="top"/>
    </xf>
    <xf borderId="0" fillId="0" fontId="7" numFmtId="0" xfId="0" applyAlignment="1" applyFont="1">
      <alignment horizontal="right" shrinkToFit="0" vertical="center" wrapText="0"/>
    </xf>
    <xf borderId="0" fillId="0" fontId="10" numFmtId="0" xfId="0" applyAlignment="1" applyFont="1">
      <alignment horizontal="left" vertical="center"/>
    </xf>
    <xf borderId="0" fillId="0" fontId="4" numFmtId="0" xfId="0" applyAlignment="1" applyFont="1">
      <alignment vertical="bottom"/>
    </xf>
    <xf borderId="0" fillId="0" fontId="4" numFmtId="164" xfId="0" applyAlignment="1" applyFont="1" applyNumberFormat="1">
      <alignment vertical="bottom"/>
    </xf>
    <xf borderId="0" fillId="0" fontId="11" numFmtId="0" xfId="0" applyAlignment="1" applyFont="1">
      <alignment horizontal="center" shrinkToFit="0" vertical="bottom" wrapText="1"/>
    </xf>
    <xf borderId="1" fillId="0" fontId="12" numFmtId="0" xfId="0" applyAlignment="1" applyBorder="1" applyFont="1">
      <alignment horizontal="right" shrinkToFit="0" vertical="center" wrapText="0"/>
    </xf>
    <xf borderId="0" fillId="0" fontId="11" numFmtId="0" xfId="0" applyAlignment="1" applyFont="1">
      <alignment vertical="bottom"/>
    </xf>
    <xf borderId="2" fillId="0" fontId="13" numFmtId="0" xfId="0" applyBorder="1" applyFont="1"/>
    <xf borderId="0" fillId="0" fontId="11" numFmtId="0" xfId="0" applyAlignment="1" applyFont="1">
      <alignment horizontal="center" vertical="bottom"/>
    </xf>
    <xf borderId="0" fillId="0" fontId="11" numFmtId="164" xfId="0" applyAlignment="1" applyFont="1" applyNumberFormat="1">
      <alignment horizontal="center" vertical="bottom"/>
    </xf>
    <xf borderId="3" fillId="0" fontId="13" numFmtId="0" xfId="0" applyBorder="1" applyFont="1"/>
    <xf borderId="0" fillId="0" fontId="11" numFmtId="164" xfId="0" applyAlignment="1" applyFont="1" applyNumberFormat="1">
      <alignment vertical="bottom"/>
    </xf>
    <xf borderId="0" fillId="3" fontId="14" numFmtId="0" xfId="0" applyAlignment="1" applyFill="1" applyFont="1">
      <alignment horizontal="center" shrinkToFit="0" vertical="bottom" wrapText="1"/>
    </xf>
    <xf borderId="4" fillId="0" fontId="15" numFmtId="165" xfId="0" applyAlignment="1" applyBorder="1" applyFont="1" applyNumberFormat="1">
      <alignment horizontal="left" readingOrder="0" vertical="center"/>
    </xf>
    <xf borderId="0" fillId="3" fontId="11" numFmtId="0" xfId="0" applyAlignment="1" applyFill="1" applyFont="1">
      <alignment vertical="bottom"/>
    </xf>
    <xf borderId="5" fillId="0" fontId="13" numFmtId="0" xfId="0" applyBorder="1" applyFont="1"/>
    <xf borderId="0" fillId="3" fontId="11" numFmtId="164" xfId="0" applyAlignment="1" applyFill="1" applyFont="1" applyNumberFormat="1">
      <alignment vertical="bottom"/>
    </xf>
    <xf borderId="0" fillId="0" fontId="1" numFmtId="0" xfId="0" applyAlignment="1" applyFont="1">
      <alignment vertical="center"/>
    </xf>
    <xf borderId="6" fillId="0" fontId="12" numFmtId="0" xfId="0" applyAlignment="1" applyBorder="1" applyFont="1">
      <alignment horizontal="right" shrinkToFit="0" vertical="center" wrapText="0"/>
    </xf>
    <xf borderId="7" fillId="0" fontId="13" numFmtId="0" xfId="0" applyBorder="1" applyFont="1"/>
    <xf borderId="8" fillId="0" fontId="13" numFmtId="0" xfId="0" applyBorder="1" applyFont="1"/>
    <xf borderId="9" fillId="0" fontId="10" numFmtId="0" xfId="0" applyAlignment="1" applyBorder="1" applyFont="1">
      <alignment horizontal="left" vertical="center"/>
    </xf>
    <xf borderId="10" fillId="0" fontId="13" numFmtId="0" xfId="0" applyBorder="1" applyFont="1"/>
    <xf borderId="0" fillId="0" fontId="11" numFmtId="164" xfId="0" applyAlignment="1" applyFont="1" applyNumberFormat="1">
      <alignment horizontal="center" shrinkToFit="0" vertical="bottom" wrapText="1"/>
    </xf>
    <xf borderId="11" fillId="0" fontId="12" numFmtId="0" xfId="0" applyAlignment="1" applyBorder="1" applyFont="1">
      <alignment horizontal="right" shrinkToFit="0" vertical="center" wrapText="0"/>
    </xf>
    <xf borderId="12" fillId="0" fontId="13" numFmtId="0" xfId="0" applyBorder="1" applyFont="1"/>
    <xf borderId="13" fillId="0" fontId="13" numFmtId="0" xfId="0" applyBorder="1" applyFont="1"/>
    <xf borderId="14" fillId="0" fontId="10" numFmtId="0" xfId="0" applyAlignment="1" applyBorder="1" applyFont="1">
      <alignment vertical="center"/>
    </xf>
    <xf borderId="15" fillId="0" fontId="13" numFmtId="0" xfId="0" applyBorder="1" applyFont="1"/>
    <xf borderId="0" fillId="0" fontId="16" numFmtId="0" xfId="0" applyAlignment="1" applyFont="1">
      <alignment vertical="center"/>
    </xf>
    <xf borderId="0" fillId="4" fontId="11" numFmtId="0" xfId="0" applyAlignment="1" applyFill="1" applyFont="1">
      <alignment horizontal="center" shrinkToFit="0" wrapText="1"/>
    </xf>
    <xf borderId="0" fillId="0" fontId="16" numFmtId="0" xfId="0" applyAlignment="1" applyFont="1">
      <alignment horizontal="center" vertical="center"/>
    </xf>
    <xf borderId="0" fillId="0" fontId="17" numFmtId="0" xfId="0" applyAlignment="1" applyFont="1">
      <alignment horizontal="left" vertical="center"/>
    </xf>
    <xf borderId="16" fillId="5" fontId="18" numFmtId="0" xfId="0" applyAlignment="1" applyBorder="1" applyFill="1" applyFont="1">
      <alignment horizontal="center" shrinkToFit="0" vertical="center" wrapText="1"/>
    </xf>
    <xf borderId="0" fillId="0" fontId="14" numFmtId="0" xfId="0" applyAlignment="1" applyFont="1">
      <alignment horizontal="center" shrinkToFit="0" vertical="bottom" wrapText="1"/>
    </xf>
    <xf borderId="16" fillId="5" fontId="19" numFmtId="0" xfId="0" applyAlignment="1" applyBorder="1" applyFill="1" applyFont="1">
      <alignment horizontal="center" vertical="center"/>
    </xf>
    <xf borderId="17" fillId="5" fontId="19" numFmtId="0" xfId="0" applyAlignment="1" applyBorder="1" applyFill="1" applyFont="1">
      <alignment horizontal="center" vertical="center"/>
    </xf>
    <xf borderId="18" fillId="0" fontId="13" numFmtId="0" xfId="0" applyBorder="1" applyFont="1"/>
    <xf borderId="19" fillId="0" fontId="13" numFmtId="0" xfId="0" applyBorder="1" applyFont="1"/>
    <xf borderId="0" fillId="4" fontId="20" numFmtId="0" xfId="0" applyAlignment="1" applyFill="1" applyFont="1">
      <alignment shrinkToFit="0" wrapText="1"/>
    </xf>
    <xf borderId="16" fillId="5" fontId="19" numFmtId="0" xfId="0" applyAlignment="1" applyBorder="1" applyFill="1" applyFont="1">
      <alignment horizontal="center" shrinkToFit="0" vertical="center" wrapText="1"/>
    </xf>
    <xf borderId="16" fillId="5" fontId="19" numFmtId="0" xfId="0" applyAlignment="1" applyBorder="1" applyFill="1" applyFont="1">
      <alignment horizontal="left" vertical="center"/>
    </xf>
    <xf borderId="16" fillId="6" fontId="21" numFmtId="0" xfId="0" applyAlignment="1" applyBorder="1" applyFill="1" applyFont="1">
      <alignment horizontal="center" shrinkToFit="0" vertical="center" wrapText="1"/>
    </xf>
    <xf borderId="16" fillId="6" fontId="22" numFmtId="0" xfId="0" applyAlignment="1" applyBorder="1" applyFill="1" applyFont="1">
      <alignment horizontal="center" vertical="center"/>
    </xf>
    <xf borderId="16" fillId="6" fontId="23" numFmtId="0" xfId="0" applyAlignment="1" applyBorder="1" applyFill="1" applyFont="1">
      <alignment horizontal="center" vertical="center"/>
    </xf>
    <xf borderId="16" fillId="6" fontId="24" numFmtId="0" xfId="0" applyAlignment="1" applyBorder="1" applyFill="1" applyFont="1">
      <alignment horizontal="center" vertical="center"/>
    </xf>
    <xf borderId="16" fillId="6" fontId="25" numFmtId="0" xfId="0" applyAlignment="1" applyBorder="1" applyFill="1" applyFont="1">
      <alignment horizontal="center" vertical="center"/>
    </xf>
    <xf borderId="16" fillId="6" fontId="26" numFmtId="0" xfId="0" applyAlignment="1" applyBorder="1" applyFill="1" applyFont="1">
      <alignment horizontal="center" vertical="center"/>
    </xf>
    <xf borderId="16" fillId="6" fontId="27" numFmtId="0" xfId="0" applyAlignment="1" applyBorder="1" applyFill="1" applyFont="1">
      <alignment horizontal="center" vertical="center"/>
    </xf>
    <xf borderId="16" fillId="6" fontId="27" numFmtId="0" xfId="0" applyAlignment="1" applyBorder="1" applyFill="1" applyFont="1">
      <alignment horizontal="center" shrinkToFit="0" vertical="center" wrapText="1"/>
    </xf>
    <xf borderId="16" fillId="6" fontId="22" numFmtId="0" xfId="0" applyAlignment="1" applyBorder="1" applyFill="1" applyFont="1">
      <alignment horizontal="center" shrinkToFit="0" vertical="center" wrapText="1"/>
    </xf>
    <xf borderId="16" fillId="6" fontId="22" numFmtId="0" xfId="0" applyAlignment="1" applyBorder="1" applyFill="1" applyFont="1">
      <alignment horizontal="left" vertical="center"/>
    </xf>
    <xf borderId="16" fillId="7" fontId="28" numFmtId="0" xfId="0" applyAlignment="1" applyBorder="1" applyFill="1" applyFont="1">
      <alignment vertical="center"/>
    </xf>
    <xf borderId="17" fillId="7" fontId="29" numFmtId="0" xfId="0" applyAlignment="1" applyBorder="1" applyFill="1" applyFont="1">
      <alignment horizontal="left" readingOrder="0" vertical="center"/>
    </xf>
    <xf borderId="16" fillId="7" fontId="30" numFmtId="0" xfId="0" applyAlignment="1" applyBorder="1" applyFill="1" applyFont="1">
      <alignment horizontal="center" vertical="center"/>
    </xf>
    <xf borderId="16" fillId="7" fontId="30" numFmtId="0" xfId="0" applyAlignment="1" applyBorder="1" applyFill="1" applyFont="1">
      <alignment vertical="center"/>
    </xf>
    <xf borderId="16" fillId="7" fontId="31" numFmtId="0" xfId="0" applyAlignment="1" applyBorder="1" applyFill="1" applyFont="1">
      <alignment horizontal="left" vertical="center"/>
    </xf>
    <xf borderId="16" fillId="0" fontId="1" numFmtId="0" xfId="0" applyAlignment="1" applyBorder="1" applyFont="1">
      <alignment horizontal="center" vertical="center"/>
    </xf>
    <xf borderId="16" fillId="0" fontId="16" numFmtId="0" xfId="0" applyAlignment="1" applyBorder="1" applyFont="1">
      <alignment horizontal="left" vertical="center"/>
    </xf>
    <xf borderId="20" fillId="6" fontId="16" numFmtId="0" xfId="0" applyAlignment="1" applyBorder="1" applyFill="1" applyFont="1">
      <alignment horizontal="center" vertical="center"/>
    </xf>
    <xf borderId="21" fillId="6" fontId="16" numFmtId="0" xfId="0" applyAlignment="1" applyBorder="1" applyFill="1" applyFont="1">
      <alignment horizontal="center" vertical="center"/>
    </xf>
    <xf borderId="22" fillId="6" fontId="16" numFmtId="0" xfId="0" applyAlignment="1" applyBorder="1" applyFill="1" applyFont="1">
      <alignment horizontal="center" vertical="center"/>
    </xf>
    <xf borderId="16" fillId="0" fontId="16" numFmtId="0" xfId="0" applyAlignment="1" applyBorder="1" applyFont="1">
      <alignment horizontal="center" vertical="center"/>
    </xf>
    <xf borderId="17" fillId="0" fontId="16" numFmtId="0" xfId="0" applyAlignment="1" applyBorder="1" applyFont="1">
      <alignment horizontal="center" vertical="center"/>
    </xf>
    <xf borderId="23" fillId="6" fontId="16" numFmtId="165" xfId="0" applyAlignment="1" applyBorder="1" applyFill="1" applyFont="1" applyNumberFormat="1">
      <alignment horizontal="center" vertical="center"/>
    </xf>
    <xf borderId="16" fillId="0" fontId="17" numFmtId="165" xfId="0" applyAlignment="1" applyBorder="1" applyFont="1" applyNumberFormat="1">
      <alignment horizontal="center"/>
    </xf>
    <xf borderId="16" fillId="0" fontId="16" numFmtId="165" xfId="0" applyAlignment="1" applyBorder="1" applyFont="1" applyNumberFormat="1">
      <alignment horizontal="center" vertical="center"/>
    </xf>
    <xf borderId="24" fillId="6" fontId="16" numFmtId="0" xfId="0" applyAlignment="1" applyBorder="1" applyFill="1" applyFont="1">
      <alignment horizontal="center" vertical="center"/>
    </xf>
    <xf borderId="25" fillId="6" fontId="16" numFmtId="0" xfId="0" applyAlignment="1" applyBorder="1" applyFill="1" applyFont="1">
      <alignment horizontal="center" vertical="center"/>
    </xf>
    <xf borderId="0" fillId="8" fontId="11" numFmtId="0" xfId="0" applyAlignment="1" applyFill="1" applyFont="1">
      <alignment horizontal="center" shrinkToFit="0" vertical="bottom" wrapText="1"/>
    </xf>
    <xf borderId="26" fillId="6" fontId="16" numFmtId="0" xfId="0" applyAlignment="1" applyBorder="1" applyFill="1" applyFont="1">
      <alignment horizontal="center" vertical="center"/>
    </xf>
    <xf borderId="27" fillId="6" fontId="16" numFmtId="165" xfId="0" applyAlignment="1" applyBorder="1" applyFill="1" applyFont="1" applyNumberFormat="1">
      <alignment horizontal="center" vertical="center"/>
    </xf>
    <xf borderId="28" fillId="0" fontId="17" numFmtId="165" xfId="0" applyAlignment="1" applyBorder="1" applyFont="1" applyNumberFormat="1">
      <alignment horizontal="center"/>
    </xf>
    <xf borderId="29" fillId="6" fontId="16" numFmtId="0" xfId="0" applyAlignment="1" applyBorder="1" applyFill="1" applyFont="1">
      <alignment horizontal="center" vertical="center"/>
    </xf>
    <xf borderId="30" fillId="6" fontId="16" numFmtId="0" xfId="0" applyAlignment="1" applyBorder="1" applyFill="1" applyFont="1">
      <alignment horizontal="center" vertical="center"/>
    </xf>
    <xf borderId="31" fillId="6" fontId="16" numFmtId="0" xfId="0" applyAlignment="1" applyBorder="1" applyFill="1" applyFont="1">
      <alignment horizontal="center" vertical="center"/>
    </xf>
    <xf borderId="28" fillId="6" fontId="16" numFmtId="165" xfId="0" applyAlignment="1" applyBorder="1" applyFill="1" applyFont="1" applyNumberFormat="1">
      <alignment horizontal="center" vertical="center"/>
    </xf>
    <xf borderId="17" fillId="7" fontId="30" numFmtId="0" xfId="0" applyAlignment="1" applyBorder="1" applyFill="1" applyFont="1">
      <alignment horizontal="left" readingOrder="0" vertical="center"/>
    </xf>
    <xf borderId="16" fillId="0" fontId="17" numFmtId="0" xfId="0" applyBorder="1" applyFont="1"/>
    <xf borderId="16" fillId="0" fontId="16" numFmtId="0" xfId="0" applyAlignment="1" applyBorder="1" applyFont="1">
      <alignment vertical="center"/>
    </xf>
    <xf borderId="28" fillId="0" fontId="17" numFmtId="0" xfId="0" applyBorder="1" applyFont="1"/>
    <xf borderId="16" fillId="5" fontId="32" numFmtId="165" xfId="0" applyAlignment="1" applyBorder="1" applyFill="1" applyFont="1" applyNumberFormat="1">
      <alignment horizontal="center" readingOrder="0" vertical="center"/>
    </xf>
    <xf borderId="16" fillId="7" fontId="33" numFmtId="0" xfId="0" applyAlignment="1" applyBorder="1" applyFill="1" applyFont="1">
      <alignment horizontal="center" vertical="center"/>
    </xf>
    <xf borderId="17" fillId="7" fontId="34" numFmtId="0" xfId="0" applyAlignment="1" applyBorder="1" applyFill="1" applyFont="1">
      <alignment readingOrder="0" vertical="center"/>
    </xf>
    <xf borderId="16" fillId="0" fontId="17" numFmtId="0" xfId="0" applyAlignment="1" applyBorder="1" applyFont="1">
      <alignment vertical="center"/>
    </xf>
    <xf borderId="16" fillId="7" fontId="30" numFmtId="165" xfId="0" applyAlignment="1" applyBorder="1" applyFill="1" applyFont="1" applyNumberFormat="1">
      <alignment horizontal="center" vertical="center"/>
    </xf>
    <xf borderId="16" fillId="0" fontId="17" numFmtId="0" xfId="0" applyAlignment="1" applyBorder="1" applyFont="1">
      <alignment horizontal="left" vertical="center"/>
    </xf>
    <xf borderId="32" fillId="6" fontId="16" numFmtId="0" xfId="0" applyAlignment="1" applyBorder="1" applyFill="1" applyFont="1">
      <alignment horizontal="center" vertical="center"/>
    </xf>
    <xf borderId="33" fillId="6" fontId="16" numFmtId="0" xfId="0" applyAlignment="1" applyBorder="1" applyFill="1" applyFont="1">
      <alignment horizontal="center" vertical="center"/>
    </xf>
    <xf borderId="34" fillId="6" fontId="16" numFmtId="0" xfId="0" applyAlignment="1" applyBorder="1" applyFill="1" applyFont="1">
      <alignment horizontal="center" vertical="center"/>
    </xf>
    <xf borderId="16" fillId="0" fontId="16" numFmtId="164" xfId="0" applyAlignment="1" applyBorder="1" applyFont="1" applyNumberFormat="1">
      <alignment horizontal="center" vertical="center"/>
    </xf>
    <xf borderId="16" fillId="9" fontId="1" numFmtId="0" xfId="0" applyAlignment="1" applyBorder="1" applyFill="1" applyFont="1">
      <alignment horizontal="center" vertical="center"/>
    </xf>
    <xf borderId="17" fillId="9" fontId="35" numFmtId="0" xfId="0" applyAlignment="1" applyBorder="1" applyFill="1" applyFont="1">
      <alignment horizontal="left" readingOrder="0" vertical="center"/>
    </xf>
    <xf borderId="16" fillId="9" fontId="16" numFmtId="0" xfId="0" applyAlignment="1" applyBorder="1" applyFill="1" applyFont="1">
      <alignment horizontal="center" vertical="center"/>
    </xf>
    <xf borderId="16" fillId="9" fontId="16" numFmtId="0" xfId="0" applyAlignment="1" applyBorder="1" applyFill="1" applyFont="1">
      <alignment horizontal="left" vertical="center"/>
    </xf>
    <xf borderId="17" fillId="4" fontId="17" numFmtId="0" xfId="0" applyBorder="1" applyFill="1" applyFont="1"/>
    <xf borderId="35" fillId="6" fontId="16" numFmtId="0" xfId="0" applyAlignment="1" applyBorder="1" applyFill="1" applyFont="1">
      <alignment horizontal="center" vertical="center"/>
    </xf>
    <xf borderId="36" fillId="6" fontId="16" numFmtId="0" xfId="0" applyAlignment="1" applyBorder="1" applyFill="1" applyFont="1">
      <alignment horizontal="center" vertical="center"/>
    </xf>
    <xf borderId="37" fillId="6" fontId="16" numFmtId="0" xfId="0" applyAlignment="1" applyBorder="1" applyFill="1" applyFont="1">
      <alignment horizontal="center" vertical="center"/>
    </xf>
    <xf borderId="19" fillId="4" fontId="16" numFmtId="0" xfId="0" applyAlignment="1" applyBorder="1" applyFill="1" applyFont="1">
      <alignment horizontal="center" vertical="center"/>
    </xf>
    <xf borderId="16" fillId="4" fontId="16" numFmtId="0" xfId="0" applyAlignment="1" applyBorder="1" applyFill="1" applyFont="1">
      <alignment horizontal="center" vertical="center"/>
    </xf>
    <xf borderId="38" fillId="0" fontId="17" numFmtId="0" xfId="0" applyBorder="1" applyFont="1"/>
    <xf borderId="39" fillId="6" fontId="16" numFmtId="0" xfId="0" applyAlignment="1" applyBorder="1" applyFill="1" applyFont="1">
      <alignment horizontal="center" vertical="center"/>
    </xf>
    <xf borderId="0" fillId="6" fontId="16" numFmtId="0" xfId="0" applyAlignment="1" applyFill="1" applyFont="1">
      <alignment horizontal="center" vertical="center"/>
    </xf>
    <xf borderId="40" fillId="6" fontId="16" numFmtId="0" xfId="0" applyAlignment="1" applyBorder="1" applyFill="1" applyFont="1">
      <alignment horizontal="center" vertical="center"/>
    </xf>
    <xf borderId="38" fillId="4" fontId="17" numFmtId="0" xfId="0" applyBorder="1" applyFill="1" applyFont="1"/>
    <xf borderId="17" fillId="0" fontId="17" numFmtId="0" xfId="0" applyAlignment="1" applyBorder="1" applyFont="1">
      <alignment shrinkToFit="0" wrapText="1"/>
    </xf>
    <xf borderId="16" fillId="0" fontId="17" numFmtId="0" xfId="0" applyAlignment="1" applyBorder="1" applyFont="1">
      <alignment horizontal="center" vertical="center"/>
    </xf>
    <xf borderId="38" fillId="6" fontId="16" numFmtId="0" xfId="0" applyAlignment="1" applyBorder="1" applyFill="1" applyFont="1">
      <alignment horizontal="center" vertical="center"/>
    </xf>
    <xf borderId="41" fillId="6" fontId="16" numFmtId="0" xfId="0" applyAlignment="1" applyBorder="1" applyFill="1" applyFont="1">
      <alignment horizontal="center" vertical="center"/>
    </xf>
    <xf borderId="42" fillId="6" fontId="16" numFmtId="0" xfId="0" applyAlignment="1" applyBorder="1" applyFill="1" applyFont="1">
      <alignment horizontal="center" vertical="center"/>
    </xf>
    <xf borderId="28" fillId="0" fontId="17" numFmtId="0" xfId="0" applyAlignment="1" applyBorder="1" applyFont="1">
      <alignment shrinkToFit="0" wrapText="1"/>
    </xf>
    <xf borderId="17" fillId="9" fontId="35" numFmtId="0" xfId="0" applyAlignment="1" applyBorder="1" applyFill="1" applyFont="1">
      <alignment horizontal="left" vertical="center"/>
    </xf>
    <xf borderId="16" fillId="4" fontId="36" numFmtId="0" xfId="0" applyAlignment="1" applyBorder="1" applyFill="1" applyFont="1">
      <alignment horizontal="center" vertical="center"/>
    </xf>
    <xf borderId="16" fillId="0" fontId="37" numFmtId="0" xfId="0" applyAlignment="1" applyBorder="1" applyFont="1">
      <alignment horizontal="center" vertical="center"/>
    </xf>
    <xf borderId="16" fillId="0" fontId="38" numFmtId="0" xfId="0" applyAlignment="1" applyBorder="1" applyFont="1">
      <alignment horizontal="center" vertical="center"/>
    </xf>
    <xf borderId="43" fillId="6" fontId="16" numFmtId="0" xfId="0" applyAlignment="1" applyBorder="1" applyFill="1" applyFont="1">
      <alignment horizontal="center" vertical="center"/>
    </xf>
    <xf borderId="16" fillId="0" fontId="17" numFmtId="0" xfId="0" applyAlignment="1" applyBorder="1" applyFont="1">
      <alignment shrinkToFit="0" wrapText="1"/>
    </xf>
    <xf borderId="16" fillId="4" fontId="39" numFmtId="0" xfId="0" applyAlignment="1" applyBorder="1" applyFill="1" applyFont="1">
      <alignment horizontal="center" vertical="center"/>
    </xf>
    <xf borderId="44" fillId="6" fontId="36" numFmtId="0" xfId="0" applyAlignment="1" applyBorder="1" applyFill="1" applyFont="1">
      <alignment horizontal="center" vertical="center"/>
    </xf>
    <xf borderId="45" fillId="6" fontId="16" numFmtId="0" xfId="0" applyAlignment="1" applyBorder="1" applyFill="1" applyFont="1">
      <alignment horizontal="center" vertical="center"/>
    </xf>
    <xf borderId="38" fillId="0" fontId="17" numFmtId="0" xfId="0" applyAlignment="1" applyBorder="1" applyFont="1">
      <alignment shrinkToFit="0" wrapText="0"/>
    </xf>
    <xf borderId="38" fillId="0" fontId="17" numFmtId="0" xfId="0" applyAlignment="1" applyBorder="1" applyFont="1">
      <alignment shrinkToFit="0" vertical="bottom" wrapText="0"/>
    </xf>
    <xf borderId="46" fillId="6" fontId="16" numFmtId="0" xfId="0" applyAlignment="1" applyBorder="1" applyFill="1" applyFont="1">
      <alignment horizontal="center" vertical="center"/>
    </xf>
    <xf borderId="47" fillId="6" fontId="16" numFmtId="0" xfId="0" applyAlignment="1" applyBorder="1" applyFill="1" applyFont="1">
      <alignment horizontal="center" vertical="center"/>
    </xf>
    <xf borderId="48" fillId="6" fontId="16" numFmtId="0" xfId="0" applyAlignment="1" applyBorder="1" applyFill="1" applyFont="1">
      <alignment horizontal="center" vertical="center"/>
    </xf>
    <xf borderId="17" fillId="7" fontId="30" numFmtId="0" xfId="0" applyAlignment="1" applyBorder="1" applyFill="1" applyFont="1">
      <alignment horizontal="left" vertical="center"/>
    </xf>
    <xf borderId="49" fillId="6" fontId="16" numFmtId="0" xfId="0" applyAlignment="1" applyBorder="1" applyFill="1" applyFont="1">
      <alignment horizontal="center" vertical="center"/>
    </xf>
    <xf borderId="50" fillId="0" fontId="13" numFmtId="0" xfId="0" applyBorder="1" applyFont="1"/>
    <xf borderId="51" fillId="0" fontId="13" numFmtId="0" xfId="0" applyBorder="1" applyFont="1"/>
    <xf borderId="16" fillId="0" fontId="9" numFmtId="0" xfId="0" applyAlignment="1" applyBorder="1" applyFont="1">
      <alignment vertical="center"/>
    </xf>
    <xf borderId="52" fillId="6" fontId="16" numFmtId="0" xfId="0" applyAlignment="1" applyBorder="1" applyFill="1" applyFont="1">
      <alignment horizontal="center" vertical="center"/>
    </xf>
    <xf borderId="53" fillId="0" fontId="13" numFmtId="0" xfId="0" applyBorder="1" applyFont="1"/>
    <xf borderId="54" fillId="0" fontId="13" numFmtId="0" xfId="0" applyBorder="1" applyFont="1"/>
    <xf borderId="55" fillId="6" fontId="40" numFmtId="0" xfId="0" applyAlignment="1" applyBorder="1" applyFill="1" applyFont="1">
      <alignment horizontal="center" vertical="center"/>
    </xf>
    <xf borderId="16" fillId="0" fontId="16" numFmtId="14" xfId="0" applyAlignment="1" applyBorder="1" applyFont="1" applyNumberFormat="1">
      <alignment horizontal="center" vertical="center"/>
    </xf>
    <xf borderId="56" fillId="6" fontId="40" numFmtId="0" xfId="0" applyAlignment="1" applyBorder="1" applyFill="1" applyFont="1">
      <alignment horizontal="center" vertical="center"/>
    </xf>
    <xf borderId="19" fillId="0" fontId="17" numFmtId="0" xfId="0" applyAlignment="1" applyBorder="1" applyFont="1">
      <alignment horizontal="left" vertical="center"/>
    </xf>
    <xf borderId="16" fillId="6" fontId="40" numFmtId="0" xfId="0" applyAlignment="1" applyBorder="1" applyFill="1" applyFont="1">
      <alignment horizontal="center" vertical="center"/>
    </xf>
    <xf borderId="57" fillId="6" fontId="40" numFmtId="0" xfId="0" applyAlignment="1" applyBorder="1" applyFill="1" applyFont="1">
      <alignment horizontal="center" vertical="center"/>
    </xf>
    <xf borderId="19" fillId="0" fontId="17" numFmtId="0" xfId="0" applyAlignment="1" applyBorder="1" applyFont="1">
      <alignment horizontal="center" vertical="center"/>
    </xf>
    <xf borderId="19" fillId="0" fontId="16" numFmtId="0" xfId="0" applyAlignment="1" applyBorder="1" applyFont="1">
      <alignment horizontal="center" vertical="center"/>
    </xf>
    <xf borderId="16" fillId="4" fontId="16" numFmtId="0" xfId="0" applyAlignment="1" applyBorder="1" applyFill="1" applyFont="1">
      <alignment horizontal="left" vertical="center"/>
    </xf>
  </cellXfs>
  <cellStyles count="1">
    <cellStyle xfId="0" name="Normal" builtinId="0"/>
  </cellStyles>
  <dxfs count="3">
    <dxf>
      <font/>
      <fill>
        <patternFill patternType="solid">
          <fgColor rgb="FFD9D2E9"/>
          <bgColor rgb="FFD9D2E9"/>
        </patternFill>
      </fill>
      <border/>
    </dxf>
    <dxf>
      <font/>
      <fill>
        <patternFill patternType="solid">
          <fgColor rgb="FFEA9999"/>
          <bgColor rgb="FFEA9999"/>
        </patternFill>
      </fill>
      <border/>
    </dxf>
    <dxf>
      <font/>
      <fill>
        <patternFill patternType="solid">
          <fgColor rgb="FF9FC5E8"/>
          <bgColor rgb="FF9FC5E8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>
      <pane ySplit="7.0" topLeftCell="A8" activePane="bottomLeft" state="frozen"/>
      <selection activeCell="B9" sqref="B9" pane="bottomLeft"/>
    </sheetView>
  </sheetViews>
  <sheetFormatPr customHeight="1" defaultColWidth="12.63" defaultRowHeight="15.0" outlineLevelRow="2"/>
  <cols>
    <col customWidth="1" min="1" max="1" width="5.88"/>
    <col customWidth="1" min="2" max="2" width="60.5"/>
    <col customWidth="1" min="3" max="6" width="3.25"/>
    <col customWidth="1" min="7" max="9" width="7.63"/>
    <col customWidth="1" min="10" max="10" width="12.63"/>
    <col customWidth="1" min="12" max="12" width="12.88"/>
    <col customWidth="1" min="13" max="13" width="16.13"/>
    <col customWidth="1" min="14" max="14" width="69.63"/>
  </cols>
  <sheetData>
    <row r="1" ht="15.75" customHeight="1">
      <c r="A1" s="1"/>
      <c r="B1" s="5"/>
      <c r="H1" s="7"/>
      <c r="I1" s="7"/>
      <c r="J1" s="8"/>
      <c r="K1" s="10"/>
      <c r="L1" s="11"/>
      <c r="M1" s="13"/>
      <c r="N1" s="14"/>
    </row>
    <row r="2" ht="15.75" customHeight="1">
      <c r="A2" s="1"/>
      <c r="B2" s="18" t="s">
        <v>12</v>
      </c>
      <c r="C2" s="20"/>
      <c r="D2" s="20"/>
      <c r="E2" s="20"/>
      <c r="F2" s="23"/>
      <c r="G2" s="26">
        <v>46388.0</v>
      </c>
      <c r="H2" s="20"/>
      <c r="I2" s="28"/>
    </row>
    <row r="3" ht="15.75" customHeight="1">
      <c r="A3" s="30"/>
      <c r="B3" s="31" t="s">
        <v>21</v>
      </c>
      <c r="C3" s="32"/>
      <c r="D3" s="32"/>
      <c r="E3" s="32"/>
      <c r="F3" s="33"/>
      <c r="G3" s="34"/>
      <c r="H3" s="32"/>
      <c r="I3" s="35"/>
    </row>
    <row r="4" ht="15.75" customHeight="1">
      <c r="A4" s="30"/>
      <c r="B4" s="37" t="s">
        <v>26</v>
      </c>
      <c r="C4" s="38"/>
      <c r="D4" s="38"/>
      <c r="E4" s="38"/>
      <c r="F4" s="39"/>
      <c r="G4" s="40"/>
      <c r="H4" s="38"/>
      <c r="I4" s="41"/>
    </row>
    <row r="5" ht="3.75" customHeight="1">
      <c r="A5" s="30"/>
      <c r="B5" s="42"/>
      <c r="C5" s="42"/>
      <c r="D5" s="42"/>
      <c r="E5" s="42"/>
      <c r="F5" s="42"/>
      <c r="G5" s="42"/>
      <c r="H5" s="42"/>
      <c r="I5" s="42"/>
      <c r="J5" s="44"/>
      <c r="K5" s="44"/>
      <c r="L5" s="44"/>
      <c r="M5" s="42"/>
      <c r="N5" s="45"/>
    </row>
    <row r="6" ht="15.75" customHeight="1">
      <c r="A6" s="46" t="s">
        <v>44</v>
      </c>
      <c r="B6" s="48" t="s">
        <v>45</v>
      </c>
      <c r="C6" s="49"/>
      <c r="D6" s="50"/>
      <c r="E6" s="50"/>
      <c r="F6" s="51"/>
      <c r="G6" s="49" t="s">
        <v>49</v>
      </c>
      <c r="H6" s="50"/>
      <c r="I6" s="51"/>
      <c r="J6" s="53" t="s">
        <v>51</v>
      </c>
      <c r="K6" s="53" t="s">
        <v>52</v>
      </c>
      <c r="L6" s="53" t="s">
        <v>53</v>
      </c>
      <c r="M6" s="53" t="s">
        <v>54</v>
      </c>
      <c r="N6" s="54" t="s">
        <v>55</v>
      </c>
    </row>
    <row r="7" ht="15.75" customHeight="1">
      <c r="A7" s="55"/>
      <c r="B7" s="56"/>
      <c r="C7" s="57" t="s">
        <v>59</v>
      </c>
      <c r="D7" s="58" t="s">
        <v>63</v>
      </c>
      <c r="E7" s="59" t="s">
        <v>66</v>
      </c>
      <c r="F7" s="60" t="s">
        <v>68</v>
      </c>
      <c r="G7" s="61" t="s">
        <v>19</v>
      </c>
      <c r="H7" s="61" t="s">
        <v>72</v>
      </c>
      <c r="I7" s="62" t="s">
        <v>32</v>
      </c>
      <c r="J7" s="63"/>
      <c r="K7" s="63"/>
      <c r="L7" s="63"/>
      <c r="M7" s="63"/>
      <c r="N7" s="64"/>
    </row>
    <row r="8" ht="15.75" customHeight="1">
      <c r="A8" s="65"/>
      <c r="B8" s="66" t="s">
        <v>76</v>
      </c>
      <c r="C8" s="50"/>
      <c r="D8" s="50"/>
      <c r="E8" s="50"/>
      <c r="F8" s="51"/>
      <c r="G8" s="67" t="s">
        <v>80</v>
      </c>
      <c r="H8" s="67" t="s">
        <v>80</v>
      </c>
      <c r="I8" s="68"/>
      <c r="J8" s="67"/>
      <c r="K8" s="67"/>
      <c r="L8" s="68"/>
      <c r="M8" s="67"/>
      <c r="N8" s="69"/>
    </row>
    <row r="9" ht="15.75" customHeight="1" outlineLevel="1">
      <c r="A9" s="70" t="s">
        <v>85</v>
      </c>
      <c r="B9" s="71"/>
      <c r="C9" s="72"/>
      <c r="D9" s="73"/>
      <c r="E9" s="73"/>
      <c r="F9" s="74"/>
      <c r="G9" s="75" t="s">
        <v>80</v>
      </c>
      <c r="H9" s="75" t="s">
        <v>80</v>
      </c>
      <c r="I9" s="76"/>
      <c r="J9" s="77"/>
      <c r="K9" s="78">
        <f>G2-37</f>
        <v>46351</v>
      </c>
      <c r="L9" s="79"/>
      <c r="M9" s="75"/>
      <c r="N9" s="71"/>
    </row>
    <row r="10" ht="15.75" customHeight="1" outlineLevel="1">
      <c r="A10" s="70" t="s">
        <v>85</v>
      </c>
      <c r="B10" s="71"/>
      <c r="C10" s="80"/>
      <c r="D10" s="81"/>
      <c r="E10" s="81"/>
      <c r="F10" s="83"/>
      <c r="G10" s="75" t="s">
        <v>80</v>
      </c>
      <c r="H10" s="75" t="s">
        <v>80</v>
      </c>
      <c r="I10" s="76"/>
      <c r="J10" s="84"/>
      <c r="K10" s="85">
        <f>G2-37</f>
        <v>46351</v>
      </c>
      <c r="L10" s="75"/>
      <c r="M10" s="75"/>
      <c r="N10" s="71"/>
    </row>
    <row r="11" ht="15.75" customHeight="1" outlineLevel="1">
      <c r="A11" s="70" t="s">
        <v>85</v>
      </c>
      <c r="B11" s="71"/>
      <c r="C11" s="86"/>
      <c r="D11" s="87"/>
      <c r="E11" s="87"/>
      <c r="F11" s="88"/>
      <c r="G11" s="75" t="s">
        <v>80</v>
      </c>
      <c r="H11" s="75" t="s">
        <v>80</v>
      </c>
      <c r="I11" s="76"/>
      <c r="J11" s="89"/>
      <c r="K11" s="85">
        <f>G2-37</f>
        <v>46351</v>
      </c>
      <c r="L11" s="79"/>
      <c r="M11" s="75"/>
      <c r="N11" s="71"/>
    </row>
    <row r="12" ht="15.75" customHeight="1">
      <c r="A12" s="65"/>
      <c r="B12" s="90">
        <v>2.0</v>
      </c>
      <c r="C12" s="50"/>
      <c r="D12" s="50"/>
      <c r="E12" s="50"/>
      <c r="F12" s="51"/>
      <c r="G12" s="67" t="s">
        <v>80</v>
      </c>
      <c r="H12" s="67" t="s">
        <v>80</v>
      </c>
      <c r="I12" s="68"/>
      <c r="J12" s="67"/>
      <c r="K12" s="67"/>
      <c r="L12" s="68"/>
      <c r="M12" s="67"/>
      <c r="N12" s="69"/>
    </row>
    <row r="13" ht="15.75" customHeight="1" outlineLevel="1">
      <c r="A13" s="70" t="s">
        <v>97</v>
      </c>
      <c r="B13" s="91"/>
      <c r="C13" s="72"/>
      <c r="D13" s="73"/>
      <c r="E13" s="73"/>
      <c r="F13" s="74"/>
      <c r="G13" s="75" t="s">
        <v>80</v>
      </c>
      <c r="H13" s="75" t="s">
        <v>80</v>
      </c>
      <c r="I13" s="92"/>
      <c r="J13" s="79">
        <f t="shared" ref="J13:J16" si="1">K13-7</f>
        <v>46317</v>
      </c>
      <c r="K13" s="79">
        <f>J16</f>
        <v>46324</v>
      </c>
      <c r="L13" s="75"/>
      <c r="M13" s="75"/>
      <c r="N13" s="71"/>
    </row>
    <row r="14" ht="15.75" customHeight="1" outlineLevel="1">
      <c r="A14" s="70" t="s">
        <v>97</v>
      </c>
      <c r="B14" s="93"/>
      <c r="C14" s="80"/>
      <c r="D14" s="81"/>
      <c r="E14" s="81"/>
      <c r="F14" s="83"/>
      <c r="G14" s="75" t="s">
        <v>80</v>
      </c>
      <c r="H14" s="75" t="s">
        <v>80</v>
      </c>
      <c r="I14" s="92"/>
      <c r="J14" s="79">
        <f t="shared" si="1"/>
        <v>46317</v>
      </c>
      <c r="K14" s="79">
        <f>J16</f>
        <v>46324</v>
      </c>
      <c r="L14" s="75"/>
      <c r="M14" s="75"/>
      <c r="N14" s="71"/>
    </row>
    <row r="15" ht="15.75" customHeight="1" outlineLevel="1">
      <c r="A15" s="70" t="s">
        <v>97</v>
      </c>
      <c r="B15" s="93"/>
      <c r="C15" s="80"/>
      <c r="D15" s="81"/>
      <c r="E15" s="81"/>
      <c r="F15" s="83"/>
      <c r="G15" s="75" t="s">
        <v>80</v>
      </c>
      <c r="H15" s="75" t="s">
        <v>80</v>
      </c>
      <c r="I15" s="92"/>
      <c r="J15" s="79">
        <f t="shared" si="1"/>
        <v>46317</v>
      </c>
      <c r="K15" s="79">
        <f>J16</f>
        <v>46324</v>
      </c>
      <c r="L15" s="75"/>
      <c r="M15" s="75"/>
      <c r="N15" s="71"/>
    </row>
    <row r="16" ht="15.75" customHeight="1" outlineLevel="1">
      <c r="A16" s="70" t="s">
        <v>97</v>
      </c>
      <c r="B16" s="93"/>
      <c r="C16" s="80"/>
      <c r="D16" s="81"/>
      <c r="E16" s="81"/>
      <c r="F16" s="83"/>
      <c r="G16" s="75" t="s">
        <v>80</v>
      </c>
      <c r="H16" s="75" t="s">
        <v>80</v>
      </c>
      <c r="I16" s="92"/>
      <c r="J16" s="79">
        <f t="shared" si="1"/>
        <v>46324</v>
      </c>
      <c r="K16" s="79">
        <f>K17-1</f>
        <v>46331</v>
      </c>
      <c r="L16" s="75"/>
      <c r="M16" s="75"/>
      <c r="N16" s="71"/>
    </row>
    <row r="17" ht="15.75" customHeight="1" outlineLevel="1">
      <c r="A17" s="70" t="s">
        <v>85</v>
      </c>
      <c r="B17" s="93"/>
      <c r="C17" s="80"/>
      <c r="D17" s="81"/>
      <c r="E17" s="81"/>
      <c r="F17" s="83"/>
      <c r="G17" s="75" t="s">
        <v>80</v>
      </c>
      <c r="H17" s="75" t="s">
        <v>80</v>
      </c>
      <c r="I17" s="75"/>
      <c r="J17" s="79">
        <f>G2-56</f>
        <v>46332</v>
      </c>
      <c r="K17" s="79">
        <f>G2-56</f>
        <v>46332</v>
      </c>
      <c r="L17" s="94">
        <v>45492.0</v>
      </c>
      <c r="M17" s="75"/>
      <c r="N17" s="71"/>
    </row>
    <row r="18" ht="15.75" customHeight="1" outlineLevel="1">
      <c r="A18" s="70" t="s">
        <v>97</v>
      </c>
      <c r="B18" s="93"/>
      <c r="C18" s="86"/>
      <c r="D18" s="87"/>
      <c r="E18" s="87"/>
      <c r="F18" s="88"/>
      <c r="G18" s="75" t="s">
        <v>80</v>
      </c>
      <c r="H18" s="75" t="s">
        <v>80</v>
      </c>
      <c r="I18" s="75"/>
      <c r="J18" s="79">
        <f>L17</f>
        <v>45492</v>
      </c>
      <c r="K18" s="79">
        <f>L17+7</f>
        <v>45499</v>
      </c>
      <c r="L18" s="79"/>
      <c r="M18" s="75"/>
      <c r="N18" s="71"/>
    </row>
    <row r="19" ht="15.75" customHeight="1">
      <c r="A19" s="95"/>
      <c r="B19" s="96">
        <v>3.0</v>
      </c>
      <c r="C19" s="50"/>
      <c r="D19" s="50"/>
      <c r="E19" s="50"/>
      <c r="F19" s="51"/>
      <c r="G19" s="67" t="s">
        <v>80</v>
      </c>
      <c r="H19" s="67" t="s">
        <v>80</v>
      </c>
      <c r="I19" s="67"/>
      <c r="J19" s="67"/>
      <c r="K19" s="67"/>
      <c r="L19" s="67"/>
      <c r="M19" s="67"/>
      <c r="N19" s="69"/>
    </row>
    <row r="20" ht="15.75" customHeight="1" outlineLevel="1">
      <c r="A20" s="70"/>
      <c r="B20" s="97"/>
      <c r="C20" s="72"/>
      <c r="D20" s="73"/>
      <c r="E20" s="73"/>
      <c r="F20" s="74"/>
      <c r="G20" s="75" t="s">
        <v>80</v>
      </c>
      <c r="H20" s="75" t="s">
        <v>80</v>
      </c>
      <c r="I20" s="75"/>
      <c r="J20" s="79">
        <f>L17+14</f>
        <v>45506</v>
      </c>
      <c r="K20" s="79">
        <f t="shared" ref="K20:K21" si="2">J20+7</f>
        <v>45513</v>
      </c>
      <c r="L20" s="75"/>
      <c r="M20" s="75"/>
      <c r="N20" s="71"/>
    </row>
    <row r="21" ht="15.75" customHeight="1" outlineLevel="1">
      <c r="A21" s="70"/>
      <c r="B21" s="97"/>
      <c r="C21" s="86"/>
      <c r="D21" s="87"/>
      <c r="E21" s="87"/>
      <c r="F21" s="88"/>
      <c r="G21" s="75" t="s">
        <v>80</v>
      </c>
      <c r="H21" s="75" t="s">
        <v>80</v>
      </c>
      <c r="I21" s="75"/>
      <c r="J21" s="79">
        <f>L17+14</f>
        <v>45506</v>
      </c>
      <c r="K21" s="79">
        <f t="shared" si="2"/>
        <v>45513</v>
      </c>
      <c r="L21" s="75"/>
      <c r="M21" s="75"/>
      <c r="N21" s="71"/>
    </row>
    <row r="22" ht="15.75" customHeight="1">
      <c r="A22" s="95"/>
      <c r="B22" s="90">
        <v>4.0</v>
      </c>
      <c r="C22" s="50"/>
      <c r="D22" s="50"/>
      <c r="E22" s="50"/>
      <c r="F22" s="51"/>
      <c r="G22" s="67" t="s">
        <v>80</v>
      </c>
      <c r="H22" s="67" t="s">
        <v>80</v>
      </c>
      <c r="I22" s="67" t="s">
        <v>80</v>
      </c>
      <c r="J22" s="98"/>
      <c r="K22" s="67"/>
      <c r="L22" s="67"/>
      <c r="M22" s="67"/>
      <c r="N22" s="69"/>
    </row>
    <row r="23" ht="15.75" customHeight="1" outlineLevel="1">
      <c r="A23" s="70" t="s">
        <v>97</v>
      </c>
      <c r="B23" s="91"/>
      <c r="C23" s="72"/>
      <c r="D23" s="73"/>
      <c r="E23" s="73"/>
      <c r="F23" s="74"/>
      <c r="G23" s="75" t="s">
        <v>80</v>
      </c>
      <c r="H23" s="75"/>
      <c r="I23" s="75"/>
      <c r="J23" s="79">
        <f>L17</f>
        <v>45492</v>
      </c>
      <c r="K23" s="79">
        <f>J23+14</f>
        <v>45506</v>
      </c>
      <c r="L23" s="75"/>
      <c r="M23" s="75"/>
      <c r="N23" s="71"/>
    </row>
    <row r="24" ht="15.75" customHeight="1" outlineLevel="1">
      <c r="A24" s="70" t="s">
        <v>97</v>
      </c>
      <c r="B24" s="93"/>
      <c r="C24" s="80"/>
      <c r="D24" s="81"/>
      <c r="E24" s="81"/>
      <c r="F24" s="83"/>
      <c r="G24" s="75" t="s">
        <v>80</v>
      </c>
      <c r="H24" s="75" t="s">
        <v>80</v>
      </c>
      <c r="I24" s="75" t="s">
        <v>80</v>
      </c>
      <c r="J24" s="79">
        <f>L17</f>
        <v>45492</v>
      </c>
      <c r="K24" s="79">
        <f t="shared" ref="K24:K27" si="3">J24+7</f>
        <v>45499</v>
      </c>
      <c r="L24" s="79"/>
      <c r="M24" s="75"/>
      <c r="N24" s="71"/>
    </row>
    <row r="25" ht="15.75" customHeight="1" outlineLevel="1">
      <c r="A25" s="70" t="s">
        <v>97</v>
      </c>
      <c r="B25" s="93"/>
      <c r="C25" s="80"/>
      <c r="D25" s="81"/>
      <c r="E25" s="81"/>
      <c r="F25" s="83"/>
      <c r="G25" s="75" t="s">
        <v>80</v>
      </c>
      <c r="H25" s="75" t="s">
        <v>80</v>
      </c>
      <c r="I25" s="75" t="s">
        <v>80</v>
      </c>
      <c r="J25" s="79">
        <f>L17</f>
        <v>45492</v>
      </c>
      <c r="K25" s="79">
        <f t="shared" si="3"/>
        <v>45499</v>
      </c>
      <c r="L25" s="79"/>
      <c r="M25" s="75"/>
      <c r="N25" s="71"/>
    </row>
    <row r="26" ht="15.75" customHeight="1" outlineLevel="1">
      <c r="A26" s="70" t="s">
        <v>85</v>
      </c>
      <c r="B26" s="93"/>
      <c r="C26" s="80"/>
      <c r="D26" s="81"/>
      <c r="E26" s="81"/>
      <c r="F26" s="83"/>
      <c r="G26" s="75" t="s">
        <v>80</v>
      </c>
      <c r="H26" s="75" t="s">
        <v>80</v>
      </c>
      <c r="I26" s="75" t="s">
        <v>80</v>
      </c>
      <c r="J26" s="79">
        <f>L17</f>
        <v>45492</v>
      </c>
      <c r="K26" s="79">
        <f t="shared" si="3"/>
        <v>45499</v>
      </c>
      <c r="L26" s="79"/>
      <c r="M26" s="75"/>
      <c r="N26" s="71"/>
    </row>
    <row r="27" ht="15.75" customHeight="1" outlineLevel="1">
      <c r="A27" s="70" t="s">
        <v>97</v>
      </c>
      <c r="B27" s="93"/>
      <c r="C27" s="80"/>
      <c r="D27" s="81"/>
      <c r="E27" s="81"/>
      <c r="F27" s="83"/>
      <c r="G27" s="75" t="s">
        <v>80</v>
      </c>
      <c r="H27" s="75"/>
      <c r="I27" s="75"/>
      <c r="J27" s="79">
        <f>L17</f>
        <v>45492</v>
      </c>
      <c r="K27" s="79">
        <f t="shared" si="3"/>
        <v>45499</v>
      </c>
      <c r="L27" s="79"/>
      <c r="M27" s="75"/>
      <c r="N27" s="71"/>
    </row>
    <row r="28" ht="15.75" customHeight="1" outlineLevel="1">
      <c r="A28" s="70" t="s">
        <v>97</v>
      </c>
      <c r="B28" s="93"/>
      <c r="C28" s="80"/>
      <c r="D28" s="81"/>
      <c r="E28" s="81"/>
      <c r="F28" s="83"/>
      <c r="G28" s="75" t="s">
        <v>80</v>
      </c>
      <c r="H28" s="75"/>
      <c r="I28" s="75"/>
      <c r="J28" s="79">
        <f>L17+3</f>
        <v>45495</v>
      </c>
      <c r="K28" s="79">
        <f>J28+5</f>
        <v>45500</v>
      </c>
      <c r="L28" s="79"/>
      <c r="M28" s="75"/>
      <c r="N28" s="71"/>
    </row>
    <row r="29" ht="15.75" customHeight="1" outlineLevel="1">
      <c r="A29" s="70" t="s">
        <v>125</v>
      </c>
      <c r="B29" s="93"/>
      <c r="C29" s="80"/>
      <c r="D29" s="81"/>
      <c r="E29" s="81"/>
      <c r="F29" s="83"/>
      <c r="G29" s="75" t="s">
        <v>80</v>
      </c>
      <c r="H29" s="75" t="s">
        <v>80</v>
      </c>
      <c r="I29" s="75" t="s">
        <v>80</v>
      </c>
      <c r="J29" s="79">
        <f>G2-40</f>
        <v>46348</v>
      </c>
      <c r="K29" s="79">
        <f>J29</f>
        <v>46348</v>
      </c>
      <c r="L29" s="79"/>
      <c r="M29" s="75"/>
      <c r="N29" s="71"/>
    </row>
    <row r="30" ht="15.75" customHeight="1" outlineLevel="1">
      <c r="A30" s="70" t="s">
        <v>97</v>
      </c>
      <c r="B30" s="93"/>
      <c r="C30" s="80"/>
      <c r="D30" s="81"/>
      <c r="E30" s="81"/>
      <c r="F30" s="83"/>
      <c r="G30" s="75" t="s">
        <v>80</v>
      </c>
      <c r="H30" s="75"/>
      <c r="I30" s="75"/>
      <c r="J30" s="79">
        <f t="shared" ref="J30:J31" si="4">J29</f>
        <v>46348</v>
      </c>
      <c r="K30" s="79">
        <f>J30+1</f>
        <v>46349</v>
      </c>
      <c r="L30" s="79"/>
      <c r="M30" s="75"/>
      <c r="N30" s="71"/>
    </row>
    <row r="31" ht="15.75" customHeight="1" outlineLevel="1">
      <c r="A31" s="70" t="s">
        <v>97</v>
      </c>
      <c r="B31" s="93"/>
      <c r="C31" s="80"/>
      <c r="D31" s="81"/>
      <c r="E31" s="81"/>
      <c r="F31" s="83"/>
      <c r="G31" s="75" t="s">
        <v>80</v>
      </c>
      <c r="H31" s="75"/>
      <c r="I31" s="75"/>
      <c r="J31" s="79">
        <f t="shared" si="4"/>
        <v>46348</v>
      </c>
      <c r="K31" s="79">
        <f>WORKDAY(J31, 5)</f>
        <v>46353</v>
      </c>
      <c r="L31" s="79"/>
      <c r="M31" s="75"/>
      <c r="N31" s="71"/>
    </row>
    <row r="32" ht="15.75" customHeight="1" outlineLevel="1">
      <c r="A32" s="70" t="s">
        <v>125</v>
      </c>
      <c r="B32" s="93"/>
      <c r="C32" s="80"/>
      <c r="D32" s="81"/>
      <c r="E32" s="81"/>
      <c r="F32" s="83"/>
      <c r="G32" s="75" t="s">
        <v>80</v>
      </c>
      <c r="H32" s="75" t="s">
        <v>80</v>
      </c>
      <c r="I32" s="75" t="s">
        <v>80</v>
      </c>
      <c r="J32" s="79">
        <f>G2-24</f>
        <v>46364</v>
      </c>
      <c r="K32" s="79">
        <f>J32</f>
        <v>46364</v>
      </c>
      <c r="L32" s="79"/>
      <c r="M32" s="75"/>
      <c r="N32" s="71"/>
    </row>
    <row r="33" ht="15.75" customHeight="1" outlineLevel="1">
      <c r="A33" s="70" t="s">
        <v>97</v>
      </c>
      <c r="B33" s="93"/>
      <c r="C33" s="80"/>
      <c r="D33" s="81"/>
      <c r="E33" s="81"/>
      <c r="F33" s="83"/>
      <c r="G33" s="75" t="s">
        <v>80</v>
      </c>
      <c r="H33" s="75"/>
      <c r="I33" s="75"/>
      <c r="J33" s="79">
        <f>J32</f>
        <v>46364</v>
      </c>
      <c r="K33" s="79">
        <f t="shared" ref="K33:K34" si="5">J33+1</f>
        <v>46365</v>
      </c>
      <c r="L33" s="79"/>
      <c r="M33" s="75"/>
      <c r="N33" s="71"/>
    </row>
    <row r="34" ht="15.75" customHeight="1" outlineLevel="1">
      <c r="A34" s="70" t="s">
        <v>97</v>
      </c>
      <c r="B34" s="93"/>
      <c r="C34" s="80"/>
      <c r="D34" s="81"/>
      <c r="E34" s="81"/>
      <c r="F34" s="83"/>
      <c r="G34" s="75" t="s">
        <v>80</v>
      </c>
      <c r="H34" s="75"/>
      <c r="I34" s="75"/>
      <c r="J34" s="79">
        <f>J32</f>
        <v>46364</v>
      </c>
      <c r="K34" s="79">
        <f t="shared" si="5"/>
        <v>46365</v>
      </c>
      <c r="L34" s="79"/>
      <c r="M34" s="75"/>
      <c r="N34" s="71"/>
    </row>
    <row r="35" ht="15.75" customHeight="1" outlineLevel="1">
      <c r="A35" s="70" t="s">
        <v>97</v>
      </c>
      <c r="B35" s="93"/>
      <c r="C35" s="80"/>
      <c r="D35" s="81"/>
      <c r="E35" s="81"/>
      <c r="F35" s="83"/>
      <c r="G35" s="75" t="s">
        <v>80</v>
      </c>
      <c r="H35" s="75"/>
      <c r="I35" s="75"/>
      <c r="J35" s="79">
        <f>J32</f>
        <v>46364</v>
      </c>
      <c r="K35" s="79">
        <f t="shared" ref="K35:K36" si="6">WORKDAY(J35, 5)</f>
        <v>46371</v>
      </c>
      <c r="L35" s="79"/>
      <c r="M35" s="75"/>
      <c r="N35" s="71"/>
    </row>
    <row r="36" ht="15.75" customHeight="1" outlineLevel="1">
      <c r="A36" s="70" t="s">
        <v>97</v>
      </c>
      <c r="B36" s="93"/>
      <c r="C36" s="80"/>
      <c r="D36" s="81"/>
      <c r="E36" s="81"/>
      <c r="F36" s="83"/>
      <c r="G36" s="75" t="s">
        <v>80</v>
      </c>
      <c r="H36" s="75"/>
      <c r="I36" s="75"/>
      <c r="J36" s="79">
        <f>J32</f>
        <v>46364</v>
      </c>
      <c r="K36" s="79">
        <f t="shared" si="6"/>
        <v>46371</v>
      </c>
      <c r="L36" s="79"/>
      <c r="M36" s="75"/>
      <c r="N36" s="71"/>
    </row>
    <row r="37" ht="15.75" customHeight="1" outlineLevel="1">
      <c r="A37" s="70" t="s">
        <v>125</v>
      </c>
      <c r="B37" s="93"/>
      <c r="C37" s="80"/>
      <c r="D37" s="81"/>
      <c r="E37" s="81"/>
      <c r="F37" s="83"/>
      <c r="G37" s="75" t="s">
        <v>80</v>
      </c>
      <c r="H37" s="75" t="s">
        <v>80</v>
      </c>
      <c r="I37" s="75" t="s">
        <v>80</v>
      </c>
      <c r="J37" s="79">
        <f>K35</f>
        <v>46371</v>
      </c>
      <c r="K37" s="79">
        <f>WORKDAY(J37,3)</f>
        <v>46374</v>
      </c>
      <c r="L37" s="79"/>
      <c r="M37" s="75"/>
      <c r="N37" s="71"/>
    </row>
    <row r="38" ht="15.75" customHeight="1" outlineLevel="1">
      <c r="A38" s="70" t="s">
        <v>97</v>
      </c>
      <c r="B38" s="93"/>
      <c r="C38" s="80"/>
      <c r="D38" s="81"/>
      <c r="E38" s="81"/>
      <c r="F38" s="83"/>
      <c r="G38" s="75" t="s">
        <v>80</v>
      </c>
      <c r="H38" s="75"/>
      <c r="I38" s="75"/>
      <c r="J38" s="79">
        <f>J37</f>
        <v>46371</v>
      </c>
      <c r="K38" s="79">
        <f>WORKDAY(J38, 5)</f>
        <v>46378</v>
      </c>
      <c r="L38" s="79"/>
      <c r="M38" s="75"/>
      <c r="N38" s="71"/>
    </row>
    <row r="39" ht="15.75" customHeight="1" outlineLevel="1">
      <c r="A39" s="70" t="s">
        <v>97</v>
      </c>
      <c r="B39" s="93"/>
      <c r="C39" s="80"/>
      <c r="D39" s="81"/>
      <c r="E39" s="81"/>
      <c r="F39" s="83"/>
      <c r="G39" s="75" t="s">
        <v>80</v>
      </c>
      <c r="H39" s="75"/>
      <c r="I39" s="75"/>
      <c r="J39" s="79">
        <f>WORKDAY(J38,3)</f>
        <v>46374</v>
      </c>
      <c r="K39" s="79">
        <f t="shared" ref="K39:K40" si="7">WORKDAY(J39,3)</f>
        <v>46379</v>
      </c>
      <c r="L39" s="75"/>
      <c r="M39" s="75"/>
      <c r="N39" s="71"/>
    </row>
    <row r="40" ht="15.75" customHeight="1" outlineLevel="1">
      <c r="A40" s="70" t="s">
        <v>97</v>
      </c>
      <c r="B40" s="93"/>
      <c r="C40" s="86"/>
      <c r="D40" s="87"/>
      <c r="E40" s="87"/>
      <c r="F40" s="88"/>
      <c r="G40" s="75" t="s">
        <v>80</v>
      </c>
      <c r="H40" s="75"/>
      <c r="I40" s="75"/>
      <c r="J40" s="79">
        <f>WORKDAY(J38,3)</f>
        <v>46374</v>
      </c>
      <c r="K40" s="79">
        <f t="shared" si="7"/>
        <v>46379</v>
      </c>
      <c r="L40" s="75"/>
      <c r="M40" s="75"/>
      <c r="N40" s="71"/>
    </row>
    <row r="41" ht="15.75" customHeight="1">
      <c r="A41" s="95"/>
      <c r="B41" s="90">
        <v>5.0</v>
      </c>
      <c r="C41" s="50"/>
      <c r="D41" s="50"/>
      <c r="E41" s="50"/>
      <c r="F41" s="51"/>
      <c r="G41" s="67" t="s">
        <v>80</v>
      </c>
      <c r="H41" s="67"/>
      <c r="I41" s="67" t="s">
        <v>80</v>
      </c>
      <c r="J41" s="98"/>
      <c r="K41" s="67"/>
      <c r="L41" s="67"/>
      <c r="M41" s="67"/>
      <c r="N41" s="69"/>
    </row>
    <row r="42" ht="15.75" customHeight="1" outlineLevel="1">
      <c r="A42" s="70" t="s">
        <v>97</v>
      </c>
      <c r="B42" s="71"/>
      <c r="C42" s="72"/>
      <c r="D42" s="73"/>
      <c r="E42" s="73"/>
      <c r="F42" s="74"/>
      <c r="G42" s="75" t="s">
        <v>80</v>
      </c>
      <c r="H42" s="75"/>
      <c r="I42" s="75" t="s">
        <v>80</v>
      </c>
      <c r="J42" s="79">
        <f>L17</f>
        <v>45492</v>
      </c>
      <c r="K42" s="79">
        <f t="shared" ref="K42:K44" si="8">J42+7</f>
        <v>45499</v>
      </c>
      <c r="L42" s="79"/>
      <c r="M42" s="75"/>
      <c r="N42" s="71"/>
    </row>
    <row r="43" ht="15.75" customHeight="1" outlineLevel="1">
      <c r="A43" s="70" t="s">
        <v>97</v>
      </c>
      <c r="B43" s="93"/>
      <c r="C43" s="80"/>
      <c r="D43" s="81"/>
      <c r="E43" s="81"/>
      <c r="F43" s="83"/>
      <c r="G43" s="75" t="s">
        <v>80</v>
      </c>
      <c r="H43" s="75"/>
      <c r="I43" s="75" t="s">
        <v>80</v>
      </c>
      <c r="J43" s="79">
        <f>L17</f>
        <v>45492</v>
      </c>
      <c r="K43" s="79">
        <f t="shared" si="8"/>
        <v>45499</v>
      </c>
      <c r="L43" s="79"/>
      <c r="M43" s="75"/>
      <c r="N43" s="71"/>
    </row>
    <row r="44" ht="15.75" customHeight="1" outlineLevel="1">
      <c r="A44" s="70" t="s">
        <v>85</v>
      </c>
      <c r="B44" s="71"/>
      <c r="C44" s="80"/>
      <c r="D44" s="81"/>
      <c r="E44" s="81"/>
      <c r="F44" s="83"/>
      <c r="G44" s="75" t="s">
        <v>80</v>
      </c>
      <c r="H44" s="75"/>
      <c r="I44" s="75" t="s">
        <v>80</v>
      </c>
      <c r="J44" s="79">
        <f>J42+3</f>
        <v>45495</v>
      </c>
      <c r="K44" s="79">
        <f t="shared" si="8"/>
        <v>45502</v>
      </c>
      <c r="L44" s="79"/>
      <c r="M44" s="75"/>
      <c r="N44" s="71"/>
    </row>
    <row r="45" ht="15.75" customHeight="1" outlineLevel="1">
      <c r="A45" s="70" t="s">
        <v>125</v>
      </c>
      <c r="B45" s="71"/>
      <c r="C45" s="80"/>
      <c r="D45" s="81"/>
      <c r="E45" s="81"/>
      <c r="F45" s="83"/>
      <c r="G45" s="75" t="s">
        <v>80</v>
      </c>
      <c r="H45" s="75"/>
      <c r="I45" s="75" t="s">
        <v>80</v>
      </c>
      <c r="J45" s="79">
        <f>G2-40</f>
        <v>46348</v>
      </c>
      <c r="K45" s="79">
        <f>J45</f>
        <v>46348</v>
      </c>
      <c r="L45" s="75"/>
      <c r="M45" s="75"/>
      <c r="N45" s="71"/>
    </row>
    <row r="46" ht="15.75" customHeight="1" outlineLevel="1">
      <c r="A46" s="70" t="s">
        <v>97</v>
      </c>
      <c r="B46" s="93"/>
      <c r="C46" s="80"/>
      <c r="D46" s="81"/>
      <c r="E46" s="81"/>
      <c r="F46" s="83"/>
      <c r="G46" s="75" t="s">
        <v>80</v>
      </c>
      <c r="H46" s="75"/>
      <c r="I46" s="75" t="s">
        <v>80</v>
      </c>
      <c r="J46" s="79">
        <f>J45</f>
        <v>46348</v>
      </c>
      <c r="K46" s="79">
        <f>J46+1</f>
        <v>46349</v>
      </c>
      <c r="L46" s="79"/>
      <c r="M46" s="75"/>
      <c r="N46" s="71"/>
    </row>
    <row r="47" ht="15.75" customHeight="1" outlineLevel="1">
      <c r="A47" s="70" t="s">
        <v>97</v>
      </c>
      <c r="B47" s="93"/>
      <c r="C47" s="80"/>
      <c r="D47" s="81"/>
      <c r="E47" s="81"/>
      <c r="F47" s="83"/>
      <c r="G47" s="75" t="s">
        <v>80</v>
      </c>
      <c r="H47" s="75"/>
      <c r="I47" s="75" t="s">
        <v>80</v>
      </c>
      <c r="J47" s="79">
        <f>J45</f>
        <v>46348</v>
      </c>
      <c r="K47" s="79">
        <f>WORKDAY(J47, 5)</f>
        <v>46353</v>
      </c>
      <c r="L47" s="79"/>
      <c r="M47" s="75"/>
      <c r="N47" s="71"/>
    </row>
    <row r="48" ht="15.75" customHeight="1" outlineLevel="1">
      <c r="A48" s="70" t="s">
        <v>125</v>
      </c>
      <c r="B48" s="99"/>
      <c r="C48" s="80"/>
      <c r="D48" s="81"/>
      <c r="E48" s="81"/>
      <c r="F48" s="83"/>
      <c r="G48" s="75" t="s">
        <v>80</v>
      </c>
      <c r="H48" s="75"/>
      <c r="I48" s="75" t="s">
        <v>80</v>
      </c>
      <c r="J48" s="79">
        <f>G2-24</f>
        <v>46364</v>
      </c>
      <c r="K48" s="79">
        <f>J48</f>
        <v>46364</v>
      </c>
      <c r="L48" s="79"/>
      <c r="M48" s="75"/>
      <c r="N48" s="71"/>
    </row>
    <row r="49" ht="15.75" customHeight="1" outlineLevel="1">
      <c r="A49" s="70" t="s">
        <v>97</v>
      </c>
      <c r="B49" s="93"/>
      <c r="C49" s="80"/>
      <c r="D49" s="81"/>
      <c r="E49" s="81"/>
      <c r="F49" s="83"/>
      <c r="G49" s="75" t="s">
        <v>80</v>
      </c>
      <c r="H49" s="75"/>
      <c r="I49" s="75" t="s">
        <v>80</v>
      </c>
      <c r="J49" s="79">
        <f>J48</f>
        <v>46364</v>
      </c>
      <c r="K49" s="79">
        <f>J49+1</f>
        <v>46365</v>
      </c>
      <c r="L49" s="79"/>
      <c r="M49" s="75"/>
      <c r="N49" s="71"/>
    </row>
    <row r="50" ht="15.75" customHeight="1" outlineLevel="1">
      <c r="A50" s="70" t="s">
        <v>97</v>
      </c>
      <c r="B50" s="93"/>
      <c r="C50" s="100"/>
      <c r="D50" s="101"/>
      <c r="E50" s="101"/>
      <c r="F50" s="102"/>
      <c r="G50" s="75" t="s">
        <v>80</v>
      </c>
      <c r="H50" s="75"/>
      <c r="I50" s="75" t="s">
        <v>80</v>
      </c>
      <c r="J50" s="79">
        <f>J48</f>
        <v>46364</v>
      </c>
      <c r="K50" s="79">
        <f>WORKDAY(J50, 5)</f>
        <v>46371</v>
      </c>
      <c r="L50" s="79"/>
      <c r="M50" s="75"/>
      <c r="N50" s="71"/>
    </row>
    <row r="51" ht="15.75" customHeight="1">
      <c r="A51" s="95"/>
      <c r="B51" s="90">
        <v>6.0</v>
      </c>
      <c r="C51" s="50"/>
      <c r="D51" s="50"/>
      <c r="E51" s="50"/>
      <c r="F51" s="51"/>
      <c r="G51" s="67" t="s">
        <v>80</v>
      </c>
      <c r="H51" s="67" t="s">
        <v>80</v>
      </c>
      <c r="I51" s="67" t="s">
        <v>80</v>
      </c>
      <c r="J51" s="98"/>
      <c r="K51" s="67"/>
      <c r="L51" s="67"/>
      <c r="M51" s="67"/>
      <c r="N51" s="69"/>
    </row>
    <row r="52" ht="15.75" customHeight="1" outlineLevel="1">
      <c r="A52" s="70"/>
      <c r="B52" s="91"/>
      <c r="C52" s="72"/>
      <c r="D52" s="73"/>
      <c r="E52" s="73"/>
      <c r="F52" s="74"/>
      <c r="G52" s="75" t="s">
        <v>80</v>
      </c>
      <c r="H52" s="75" t="s">
        <v>80</v>
      </c>
      <c r="I52" s="75"/>
      <c r="J52" s="103">
        <f>L17</f>
        <v>45492</v>
      </c>
      <c r="K52" s="103">
        <f t="shared" ref="K52:K54" si="9">WORKDAY(J52,7)</f>
        <v>45503</v>
      </c>
      <c r="L52" s="75"/>
      <c r="M52" s="75"/>
      <c r="N52" s="71"/>
    </row>
    <row r="53" ht="15.75" customHeight="1" outlineLevel="1">
      <c r="A53" s="70" t="s">
        <v>97</v>
      </c>
      <c r="B53" s="93"/>
      <c r="C53" s="80"/>
      <c r="D53" s="81"/>
      <c r="E53" s="81"/>
      <c r="F53" s="83"/>
      <c r="G53" s="75" t="s">
        <v>80</v>
      </c>
      <c r="H53" s="75"/>
      <c r="I53" s="75"/>
      <c r="J53" s="103">
        <f>WORKDAY(J52,7)</f>
        <v>45503</v>
      </c>
      <c r="K53" s="103">
        <f t="shared" si="9"/>
        <v>45512</v>
      </c>
      <c r="L53" s="75"/>
      <c r="M53" s="75"/>
      <c r="N53" s="71"/>
    </row>
    <row r="54" ht="15.75" customHeight="1" outlineLevel="1">
      <c r="A54" s="70"/>
      <c r="B54" s="93"/>
      <c r="C54" s="100"/>
      <c r="D54" s="101"/>
      <c r="E54" s="101"/>
      <c r="F54" s="102"/>
      <c r="G54" s="75" t="s">
        <v>80</v>
      </c>
      <c r="H54" s="75" t="s">
        <v>80</v>
      </c>
      <c r="I54" s="75"/>
      <c r="J54" s="103">
        <f>WORKDAY(J53,3)</f>
        <v>45506</v>
      </c>
      <c r="K54" s="103">
        <f t="shared" si="9"/>
        <v>45517</v>
      </c>
      <c r="L54" s="75"/>
      <c r="M54" s="75"/>
      <c r="N54" s="71"/>
    </row>
    <row r="55" ht="15.75" customHeight="1">
      <c r="A55" s="95"/>
      <c r="B55" s="90">
        <v>7.0</v>
      </c>
      <c r="C55" s="50"/>
      <c r="D55" s="50"/>
      <c r="E55" s="50"/>
      <c r="F55" s="51"/>
      <c r="G55" s="67" t="s">
        <v>80</v>
      </c>
      <c r="H55" s="67" t="s">
        <v>80</v>
      </c>
      <c r="I55" s="67" t="s">
        <v>80</v>
      </c>
      <c r="J55" s="98"/>
      <c r="K55" s="67"/>
      <c r="L55" s="67"/>
      <c r="M55" s="67"/>
      <c r="N55" s="69"/>
    </row>
    <row r="56" ht="15.75" customHeight="1" outlineLevel="1">
      <c r="A56" s="70"/>
      <c r="B56" s="91"/>
      <c r="C56" s="72"/>
      <c r="D56" s="73"/>
      <c r="E56" s="73"/>
      <c r="F56" s="74"/>
      <c r="G56" s="75" t="s">
        <v>80</v>
      </c>
      <c r="H56" s="75" t="s">
        <v>80</v>
      </c>
      <c r="I56" s="75"/>
      <c r="J56" s="103">
        <f>L17</f>
        <v>45492</v>
      </c>
      <c r="K56" s="103">
        <f t="shared" ref="K56:K60" si="10">WORKDAY(J56,7)</f>
        <v>45503</v>
      </c>
      <c r="L56" s="75"/>
      <c r="M56" s="75"/>
      <c r="N56" s="71"/>
    </row>
    <row r="57" ht="15.75" customHeight="1" outlineLevel="1">
      <c r="A57" s="70" t="s">
        <v>97</v>
      </c>
      <c r="B57" s="93"/>
      <c r="C57" s="80"/>
      <c r="D57" s="81"/>
      <c r="E57" s="81"/>
      <c r="F57" s="83"/>
      <c r="G57" s="75" t="s">
        <v>80</v>
      </c>
      <c r="H57" s="75"/>
      <c r="I57" s="75"/>
      <c r="J57" s="103">
        <f>L17</f>
        <v>45492</v>
      </c>
      <c r="K57" s="103">
        <f t="shared" si="10"/>
        <v>45503</v>
      </c>
      <c r="L57" s="75"/>
      <c r="M57" s="75"/>
      <c r="N57" s="71"/>
    </row>
    <row r="58" ht="15.75" customHeight="1" outlineLevel="1">
      <c r="A58" s="70" t="s">
        <v>97</v>
      </c>
      <c r="B58" s="93"/>
      <c r="C58" s="80"/>
      <c r="D58" s="81"/>
      <c r="E58" s="81"/>
      <c r="F58" s="83"/>
      <c r="G58" s="75" t="s">
        <v>80</v>
      </c>
      <c r="H58" s="75"/>
      <c r="I58" s="75"/>
      <c r="J58" s="103">
        <f>WORKDAY(J56,7)</f>
        <v>45503</v>
      </c>
      <c r="K58" s="103">
        <f t="shared" si="10"/>
        <v>45512</v>
      </c>
      <c r="L58" s="75"/>
      <c r="M58" s="75"/>
      <c r="N58" s="71"/>
    </row>
    <row r="59" ht="15.75" customHeight="1" outlineLevel="1">
      <c r="A59" s="70"/>
      <c r="B59" s="93"/>
      <c r="C59" s="80"/>
      <c r="D59" s="81"/>
      <c r="E59" s="81"/>
      <c r="F59" s="83"/>
      <c r="G59" s="75" t="s">
        <v>80</v>
      </c>
      <c r="H59" s="75"/>
      <c r="I59" s="75" t="s">
        <v>80</v>
      </c>
      <c r="J59" s="103">
        <f t="shared" ref="J59:J60" si="11">WORKDAY(J58,3)</f>
        <v>45506</v>
      </c>
      <c r="K59" s="103">
        <f t="shared" si="10"/>
        <v>45517</v>
      </c>
      <c r="L59" s="75"/>
      <c r="M59" s="75"/>
      <c r="N59" s="71"/>
    </row>
    <row r="60" ht="15.75" customHeight="1" outlineLevel="1">
      <c r="A60" s="70"/>
      <c r="B60" s="93"/>
      <c r="C60" s="100"/>
      <c r="D60" s="101"/>
      <c r="E60" s="101"/>
      <c r="F60" s="102"/>
      <c r="G60" s="75" t="s">
        <v>80</v>
      </c>
      <c r="H60" s="75"/>
      <c r="I60" s="75" t="s">
        <v>80</v>
      </c>
      <c r="J60" s="103">
        <f t="shared" si="11"/>
        <v>45511</v>
      </c>
      <c r="K60" s="103">
        <f t="shared" si="10"/>
        <v>45520</v>
      </c>
      <c r="L60" s="75"/>
      <c r="M60" s="75"/>
      <c r="N60" s="71"/>
    </row>
    <row r="61" ht="15.75" customHeight="1">
      <c r="A61" s="95"/>
      <c r="B61" s="90">
        <v>8.0</v>
      </c>
      <c r="C61" s="50"/>
      <c r="D61" s="50"/>
      <c r="E61" s="50"/>
      <c r="F61" s="51"/>
      <c r="G61" s="67" t="s">
        <v>80</v>
      </c>
      <c r="H61" s="67" t="s">
        <v>80</v>
      </c>
      <c r="I61" s="67" t="s">
        <v>80</v>
      </c>
      <c r="J61" s="98"/>
      <c r="K61" s="67"/>
      <c r="L61" s="67"/>
      <c r="M61" s="67"/>
      <c r="N61" s="69"/>
    </row>
    <row r="62" ht="15.75" customHeight="1" outlineLevel="1">
      <c r="A62" s="70"/>
      <c r="B62" s="91"/>
      <c r="C62" s="72"/>
      <c r="D62" s="73"/>
      <c r="E62" s="73"/>
      <c r="F62" s="74"/>
      <c r="G62" s="75" t="s">
        <v>80</v>
      </c>
      <c r="H62" s="75" t="s">
        <v>80</v>
      </c>
      <c r="I62" s="75"/>
      <c r="J62" s="103">
        <f>L17</f>
        <v>45492</v>
      </c>
      <c r="K62" s="103">
        <f t="shared" ref="K62:K66" si="12">WORKDAY(J62,7)</f>
        <v>45503</v>
      </c>
      <c r="L62" s="75"/>
      <c r="M62" s="75"/>
      <c r="N62" s="71"/>
    </row>
    <row r="63" ht="15.75" customHeight="1" outlineLevel="1">
      <c r="A63" s="70" t="s">
        <v>97</v>
      </c>
      <c r="B63" s="93"/>
      <c r="C63" s="80"/>
      <c r="D63" s="81"/>
      <c r="E63" s="81"/>
      <c r="F63" s="83"/>
      <c r="G63" s="75" t="s">
        <v>80</v>
      </c>
      <c r="H63" s="75"/>
      <c r="I63" s="75"/>
      <c r="J63" s="103">
        <f>WORKDAY(J62,7)</f>
        <v>45503</v>
      </c>
      <c r="K63" s="103">
        <f t="shared" si="12"/>
        <v>45512</v>
      </c>
      <c r="L63" s="75"/>
      <c r="M63" s="75"/>
      <c r="N63" s="71"/>
    </row>
    <row r="64" ht="15.75" customHeight="1" outlineLevel="1">
      <c r="A64" s="70"/>
      <c r="B64" s="93"/>
      <c r="C64" s="80"/>
      <c r="D64" s="81"/>
      <c r="E64" s="81"/>
      <c r="F64" s="83"/>
      <c r="G64" s="75" t="s">
        <v>80</v>
      </c>
      <c r="H64" s="75" t="s">
        <v>80</v>
      </c>
      <c r="I64" s="75"/>
      <c r="J64" s="103">
        <f>WORKDAY(J63,3)</f>
        <v>45506</v>
      </c>
      <c r="K64" s="103">
        <f t="shared" si="12"/>
        <v>45517</v>
      </c>
      <c r="L64" s="75"/>
      <c r="M64" s="75"/>
      <c r="N64" s="71"/>
    </row>
    <row r="65" ht="15.75" customHeight="1" outlineLevel="1">
      <c r="A65" s="70"/>
      <c r="B65" s="93"/>
      <c r="C65" s="80"/>
      <c r="D65" s="81"/>
      <c r="E65" s="81"/>
      <c r="F65" s="83"/>
      <c r="G65" s="75" t="s">
        <v>80</v>
      </c>
      <c r="H65" s="75"/>
      <c r="I65" s="75" t="s">
        <v>80</v>
      </c>
      <c r="J65" s="103">
        <f>WORKDAY(J63,3)</f>
        <v>45506</v>
      </c>
      <c r="K65" s="103">
        <f t="shared" si="12"/>
        <v>45517</v>
      </c>
      <c r="L65" s="75"/>
      <c r="M65" s="75"/>
      <c r="N65" s="71"/>
    </row>
    <row r="66" ht="15.75" customHeight="1" outlineLevel="1">
      <c r="A66" s="70" t="s">
        <v>97</v>
      </c>
      <c r="B66" s="93"/>
      <c r="C66" s="80"/>
      <c r="D66" s="81"/>
      <c r="E66" s="81"/>
      <c r="F66" s="83"/>
      <c r="G66" s="75" t="s">
        <v>80</v>
      </c>
      <c r="H66" s="75"/>
      <c r="I66" s="75" t="s">
        <v>80</v>
      </c>
      <c r="J66" s="103">
        <f>WORKDAY(J65,3)</f>
        <v>45511</v>
      </c>
      <c r="K66" s="103">
        <f t="shared" si="12"/>
        <v>45520</v>
      </c>
      <c r="L66" s="75"/>
      <c r="M66" s="75"/>
      <c r="N66" s="71"/>
    </row>
    <row r="67" ht="15.75" customHeight="1" outlineLevel="1">
      <c r="A67" s="70"/>
      <c r="B67" s="93"/>
      <c r="C67" s="80"/>
      <c r="D67" s="81"/>
      <c r="E67" s="81"/>
      <c r="F67" s="83"/>
      <c r="G67" s="75" t="s">
        <v>80</v>
      </c>
      <c r="H67" s="75" t="s">
        <v>80</v>
      </c>
      <c r="I67" s="75"/>
      <c r="J67" s="103">
        <f>WORKDAY(J65,3)</f>
        <v>45511</v>
      </c>
      <c r="K67" s="103">
        <f t="shared" ref="K67:K68" si="13">WORKDAY(J67, 14)</f>
        <v>45531</v>
      </c>
      <c r="L67" s="75"/>
      <c r="M67" s="75"/>
      <c r="N67" s="71"/>
    </row>
    <row r="68" ht="15.75" customHeight="1" outlineLevel="1">
      <c r="A68" s="70"/>
      <c r="B68" s="93"/>
      <c r="C68" s="100"/>
      <c r="D68" s="101"/>
      <c r="E68" s="101"/>
      <c r="F68" s="102"/>
      <c r="G68" s="75" t="s">
        <v>80</v>
      </c>
      <c r="H68" s="75"/>
      <c r="I68" s="75" t="s">
        <v>80</v>
      </c>
      <c r="J68" s="103">
        <f>WORKDAY(J65,3)</f>
        <v>45511</v>
      </c>
      <c r="K68" s="103">
        <f t="shared" si="13"/>
        <v>45531</v>
      </c>
      <c r="L68" s="75"/>
      <c r="M68" s="75"/>
      <c r="N68" s="71"/>
    </row>
    <row r="69" ht="15.75" customHeight="1">
      <c r="A69" s="95"/>
      <c r="B69" s="90">
        <v>9.0</v>
      </c>
      <c r="C69" s="50"/>
      <c r="D69" s="50"/>
      <c r="E69" s="50"/>
      <c r="F69" s="51"/>
      <c r="G69" s="67" t="s">
        <v>80</v>
      </c>
      <c r="H69" s="67" t="s">
        <v>80</v>
      </c>
      <c r="I69" s="67"/>
      <c r="J69" s="98"/>
      <c r="K69" s="67"/>
      <c r="L69" s="67"/>
      <c r="M69" s="67"/>
      <c r="N69" s="69"/>
    </row>
    <row r="70" ht="15.75" customHeight="1" outlineLevel="1">
      <c r="A70" s="104"/>
      <c r="B70" s="105" t="s">
        <v>126</v>
      </c>
      <c r="C70" s="50"/>
      <c r="D70" s="50"/>
      <c r="E70" s="50"/>
      <c r="F70" s="50"/>
      <c r="G70" s="50"/>
      <c r="H70" s="50"/>
      <c r="I70" s="50"/>
      <c r="J70" s="50"/>
      <c r="K70" s="50"/>
      <c r="L70" s="51"/>
      <c r="M70" s="106"/>
      <c r="N70" s="107"/>
    </row>
    <row r="71" ht="15.75" customHeight="1" outlineLevel="2">
      <c r="A71" s="70" t="s">
        <v>97</v>
      </c>
      <c r="B71" s="108"/>
      <c r="C71" s="109"/>
      <c r="D71" s="110"/>
      <c r="E71" s="110"/>
      <c r="F71" s="111"/>
      <c r="G71" s="112" t="s">
        <v>80</v>
      </c>
      <c r="H71" s="113" t="s">
        <v>80</v>
      </c>
      <c r="I71" s="113"/>
      <c r="J71" s="79">
        <f>L17</f>
        <v>45492</v>
      </c>
      <c r="K71" s="79">
        <f>L17</f>
        <v>45492</v>
      </c>
      <c r="L71" s="103"/>
      <c r="M71" s="75"/>
      <c r="N71" s="71"/>
    </row>
    <row r="72" ht="15.75" customHeight="1" outlineLevel="2">
      <c r="A72" s="70" t="s">
        <v>125</v>
      </c>
      <c r="B72" s="114"/>
      <c r="C72" s="115"/>
      <c r="D72" s="116"/>
      <c r="E72" s="116"/>
      <c r="F72" s="117"/>
      <c r="G72" s="112" t="s">
        <v>80</v>
      </c>
      <c r="H72" s="113" t="s">
        <v>80</v>
      </c>
      <c r="I72" s="113"/>
      <c r="J72" s="79">
        <f>L17+3</f>
        <v>45495</v>
      </c>
      <c r="K72" s="79">
        <f t="shared" ref="K72:K75" si="14">J72+7</f>
        <v>45502</v>
      </c>
      <c r="L72" s="75"/>
      <c r="M72" s="75"/>
      <c r="N72" s="71"/>
    </row>
    <row r="73" ht="15.75" customHeight="1" outlineLevel="2">
      <c r="A73" s="70" t="s">
        <v>125</v>
      </c>
      <c r="B73" s="118"/>
      <c r="C73" s="115"/>
      <c r="D73" s="116"/>
      <c r="E73" s="116"/>
      <c r="F73" s="117"/>
      <c r="G73" s="112" t="s">
        <v>80</v>
      </c>
      <c r="H73" s="113" t="s">
        <v>80</v>
      </c>
      <c r="I73" s="113"/>
      <c r="J73" s="79">
        <f>L17+7</f>
        <v>45499</v>
      </c>
      <c r="K73" s="79">
        <f t="shared" si="14"/>
        <v>45506</v>
      </c>
      <c r="L73" s="75"/>
      <c r="M73" s="75"/>
      <c r="N73" s="71"/>
    </row>
    <row r="74" ht="15.75" customHeight="1" outlineLevel="2">
      <c r="A74" s="70" t="s">
        <v>125</v>
      </c>
      <c r="B74" s="119"/>
      <c r="C74" s="115"/>
      <c r="D74" s="116"/>
      <c r="E74" s="116"/>
      <c r="F74" s="117"/>
      <c r="G74" s="112"/>
      <c r="H74" s="75"/>
      <c r="I74" s="75"/>
      <c r="J74" s="79">
        <f>L17+7</f>
        <v>45499</v>
      </c>
      <c r="K74" s="79">
        <f t="shared" si="14"/>
        <v>45506</v>
      </c>
      <c r="L74" s="75"/>
      <c r="M74" s="75"/>
      <c r="N74" s="71"/>
    </row>
    <row r="75" ht="15.75" customHeight="1" outlineLevel="2">
      <c r="A75" s="70" t="s">
        <v>97</v>
      </c>
      <c r="B75" s="114"/>
      <c r="C75" s="115"/>
      <c r="D75" s="116"/>
      <c r="E75" s="116"/>
      <c r="F75" s="117"/>
      <c r="G75" s="112" t="s">
        <v>80</v>
      </c>
      <c r="H75" s="120" t="s">
        <v>80</v>
      </c>
      <c r="I75" s="120"/>
      <c r="J75" s="79">
        <f>L17+7</f>
        <v>45499</v>
      </c>
      <c r="K75" s="79">
        <f t="shared" si="14"/>
        <v>45506</v>
      </c>
      <c r="L75" s="75"/>
      <c r="M75" s="75"/>
      <c r="N75" s="71"/>
    </row>
    <row r="76" ht="15.75" customHeight="1" outlineLevel="2">
      <c r="A76" s="70" t="s">
        <v>125</v>
      </c>
      <c r="B76" s="114"/>
      <c r="C76" s="115"/>
      <c r="D76" s="116"/>
      <c r="E76" s="116"/>
      <c r="F76" s="117"/>
      <c r="G76" s="112" t="s">
        <v>80</v>
      </c>
      <c r="H76" s="113" t="s">
        <v>80</v>
      </c>
      <c r="I76" s="120"/>
      <c r="J76" s="79">
        <f>L17+7</f>
        <v>45499</v>
      </c>
      <c r="K76" s="79">
        <f t="shared" ref="K76:K77" si="15">J76+14</f>
        <v>45513</v>
      </c>
      <c r="L76" s="75"/>
      <c r="M76" s="75"/>
      <c r="N76" s="71"/>
    </row>
    <row r="77" ht="15.75" customHeight="1" outlineLevel="2">
      <c r="A77" s="70" t="s">
        <v>125</v>
      </c>
      <c r="B77" s="114"/>
      <c r="C77" s="121"/>
      <c r="D77" s="122"/>
      <c r="E77" s="122"/>
      <c r="F77" s="123"/>
      <c r="G77" s="112" t="s">
        <v>80</v>
      </c>
      <c r="H77" s="75" t="s">
        <v>80</v>
      </c>
      <c r="I77" s="75"/>
      <c r="J77" s="79">
        <f>L17+7</f>
        <v>45499</v>
      </c>
      <c r="K77" s="79">
        <f t="shared" si="15"/>
        <v>45513</v>
      </c>
      <c r="L77" s="75"/>
      <c r="M77" s="75"/>
      <c r="N77" s="71"/>
    </row>
    <row r="78" ht="15.75" customHeight="1" outlineLevel="1">
      <c r="A78" s="104"/>
      <c r="B78" s="105" t="s">
        <v>127</v>
      </c>
      <c r="C78" s="50"/>
      <c r="D78" s="50"/>
      <c r="E78" s="50"/>
      <c r="F78" s="50"/>
      <c r="G78" s="50"/>
      <c r="H78" s="50"/>
      <c r="I78" s="50"/>
      <c r="J78" s="50"/>
      <c r="K78" s="50"/>
      <c r="L78" s="51"/>
      <c r="M78" s="106"/>
      <c r="N78" s="107"/>
    </row>
    <row r="79" ht="15.75" customHeight="1" outlineLevel="2">
      <c r="A79" s="70" t="s">
        <v>97</v>
      </c>
      <c r="B79" s="91"/>
      <c r="C79" s="72"/>
      <c r="D79" s="73"/>
      <c r="E79" s="73"/>
      <c r="F79" s="74"/>
      <c r="G79" s="113" t="s">
        <v>80</v>
      </c>
      <c r="H79" s="75"/>
      <c r="I79" s="75"/>
      <c r="J79" s="79">
        <f>L17+7</f>
        <v>45499</v>
      </c>
      <c r="K79" s="79">
        <f>J79+7</f>
        <v>45506</v>
      </c>
      <c r="L79" s="75"/>
      <c r="M79" s="75"/>
      <c r="N79" s="71"/>
    </row>
    <row r="80" ht="15.75" customHeight="1" outlineLevel="2">
      <c r="A80" s="70" t="s">
        <v>125</v>
      </c>
      <c r="B80" s="93"/>
      <c r="C80" s="80"/>
      <c r="D80" s="81"/>
      <c r="E80" s="81"/>
      <c r="F80" s="83"/>
      <c r="G80" s="113"/>
      <c r="H80" s="75" t="s">
        <v>80</v>
      </c>
      <c r="I80" s="75"/>
      <c r="J80" s="79">
        <f t="shared" ref="J80:J81" si="16">J79+3</f>
        <v>45502</v>
      </c>
      <c r="K80" s="79">
        <f t="shared" ref="K80:K82" si="17">J80+14</f>
        <v>45516</v>
      </c>
      <c r="L80" s="75"/>
      <c r="M80" s="75"/>
      <c r="N80" s="71"/>
    </row>
    <row r="81" ht="15.75" customHeight="1" outlineLevel="2">
      <c r="A81" s="70" t="s">
        <v>97</v>
      </c>
      <c r="B81" s="93"/>
      <c r="C81" s="80"/>
      <c r="D81" s="81"/>
      <c r="E81" s="81"/>
      <c r="F81" s="83"/>
      <c r="G81" s="113" t="s">
        <v>80</v>
      </c>
      <c r="H81" s="75"/>
      <c r="I81" s="75"/>
      <c r="J81" s="79">
        <f t="shared" si="16"/>
        <v>45505</v>
      </c>
      <c r="K81" s="79">
        <f t="shared" si="17"/>
        <v>45519</v>
      </c>
      <c r="L81" s="75"/>
      <c r="M81" s="75"/>
      <c r="N81" s="71"/>
    </row>
    <row r="82" ht="15.75" customHeight="1" outlineLevel="2">
      <c r="A82" s="70" t="s">
        <v>125</v>
      </c>
      <c r="B82" s="124"/>
      <c r="C82" s="86"/>
      <c r="D82" s="87"/>
      <c r="E82" s="87"/>
      <c r="F82" s="88"/>
      <c r="G82" s="113"/>
      <c r="H82" s="75" t="s">
        <v>80</v>
      </c>
      <c r="I82" s="75"/>
      <c r="J82" s="79">
        <f>J81+14</f>
        <v>45519</v>
      </c>
      <c r="K82" s="79">
        <f t="shared" si="17"/>
        <v>45533</v>
      </c>
      <c r="L82" s="75"/>
      <c r="M82" s="75"/>
      <c r="N82" s="71"/>
    </row>
    <row r="83" ht="15.75" customHeight="1" outlineLevel="1" collapsed="1">
      <c r="A83" s="104"/>
      <c r="B83" s="125"/>
      <c r="C83" s="50"/>
      <c r="D83" s="50"/>
      <c r="E83" s="50"/>
      <c r="F83" s="50"/>
      <c r="G83" s="50"/>
      <c r="H83" s="50"/>
      <c r="I83" s="50"/>
      <c r="J83" s="50"/>
      <c r="K83" s="50"/>
      <c r="L83" s="51"/>
      <c r="M83" s="106"/>
      <c r="N83" s="107"/>
    </row>
    <row r="84" ht="15.75" hidden="1" customHeight="1" outlineLevel="2">
      <c r="A84" s="70" t="s">
        <v>97</v>
      </c>
      <c r="B84" s="93" t="s">
        <v>128</v>
      </c>
      <c r="C84" s="126" t="b">
        <v>0</v>
      </c>
      <c r="D84" s="127" t="b">
        <v>0</v>
      </c>
      <c r="E84" s="128" t="b">
        <v>0</v>
      </c>
      <c r="F84" s="129"/>
      <c r="G84" s="113" t="s">
        <v>80</v>
      </c>
      <c r="H84" s="75" t="s">
        <v>80</v>
      </c>
      <c r="I84" s="75"/>
      <c r="J84" s="79">
        <f>L17</f>
        <v>45492</v>
      </c>
      <c r="K84" s="79">
        <f>J84+7</f>
        <v>45499</v>
      </c>
      <c r="L84" s="75"/>
      <c r="M84" s="75"/>
      <c r="N84" s="71"/>
    </row>
    <row r="85" ht="15.75" hidden="1" customHeight="1" outlineLevel="2">
      <c r="A85" s="70" t="s">
        <v>97</v>
      </c>
      <c r="B85" s="130" t="s">
        <v>129</v>
      </c>
      <c r="C85" s="126" t="b">
        <v>0</v>
      </c>
      <c r="D85" s="127" t="b">
        <v>0</v>
      </c>
      <c r="E85" s="128" t="b">
        <v>0</v>
      </c>
      <c r="F85" s="131" t="b">
        <v>0</v>
      </c>
      <c r="G85" s="113" t="s">
        <v>80</v>
      </c>
      <c r="H85" s="75"/>
      <c r="I85" s="75"/>
      <c r="J85" s="79">
        <f>K77+3</f>
        <v>45516</v>
      </c>
      <c r="K85" s="79">
        <f>J77+3</f>
        <v>45502</v>
      </c>
      <c r="L85" s="75"/>
      <c r="M85" s="75"/>
      <c r="N85" s="71"/>
    </row>
    <row r="86" ht="15.75" hidden="1" customHeight="1" outlineLevel="2">
      <c r="A86" s="70" t="s">
        <v>97</v>
      </c>
      <c r="B86" s="124" t="s">
        <v>130</v>
      </c>
      <c r="C86" s="132"/>
      <c r="D86" s="133"/>
      <c r="E86" s="133"/>
      <c r="F86" s="129"/>
      <c r="G86" s="113" t="s">
        <v>80</v>
      </c>
      <c r="H86" s="75"/>
      <c r="I86" s="75"/>
      <c r="J86" s="79">
        <f t="shared" ref="J86:K86" si="18">J85</f>
        <v>45516</v>
      </c>
      <c r="K86" s="79">
        <f t="shared" si="18"/>
        <v>45502</v>
      </c>
      <c r="L86" s="75"/>
      <c r="M86" s="75"/>
      <c r="N86" s="71"/>
    </row>
    <row r="87" ht="15.75" hidden="1" customHeight="1" outlineLevel="2">
      <c r="A87" s="70" t="s">
        <v>97</v>
      </c>
      <c r="B87" s="93" t="s">
        <v>131</v>
      </c>
      <c r="C87" s="126" t="b">
        <v>0</v>
      </c>
      <c r="D87" s="127" t="b">
        <v>0</v>
      </c>
      <c r="E87" s="128" t="b">
        <v>0</v>
      </c>
      <c r="F87" s="88"/>
      <c r="G87" s="113" t="s">
        <v>80</v>
      </c>
      <c r="H87" s="75"/>
      <c r="I87" s="75"/>
      <c r="J87" s="79">
        <f t="shared" ref="J87:K87" si="19">J86+14</f>
        <v>45530</v>
      </c>
      <c r="K87" s="79">
        <f t="shared" si="19"/>
        <v>45516</v>
      </c>
      <c r="L87" s="75"/>
      <c r="M87" s="75"/>
      <c r="N87" s="71"/>
    </row>
    <row r="88" ht="15.75" hidden="1" customHeight="1" outlineLevel="2">
      <c r="A88" s="70" t="s">
        <v>97</v>
      </c>
      <c r="B88" s="93" t="s">
        <v>132</v>
      </c>
      <c r="C88" s="126" t="b">
        <v>0</v>
      </c>
      <c r="D88" s="127" t="b">
        <v>0</v>
      </c>
      <c r="E88" s="128" t="b">
        <v>0</v>
      </c>
      <c r="F88" s="88"/>
      <c r="G88" s="113" t="s">
        <v>80</v>
      </c>
      <c r="H88" s="75"/>
      <c r="I88" s="75"/>
      <c r="J88" s="79">
        <f t="shared" ref="J88:K88" si="20">J86+14</f>
        <v>45530</v>
      </c>
      <c r="K88" s="79">
        <f t="shared" si="20"/>
        <v>45516</v>
      </c>
      <c r="L88" s="75"/>
      <c r="M88" s="75"/>
      <c r="N88" s="71"/>
    </row>
    <row r="89" ht="15.75" hidden="1" customHeight="1" outlineLevel="2">
      <c r="A89" s="70" t="s">
        <v>97</v>
      </c>
      <c r="B89" s="93" t="s">
        <v>133</v>
      </c>
      <c r="C89" s="126" t="b">
        <v>0</v>
      </c>
      <c r="D89" s="127" t="b">
        <v>0</v>
      </c>
      <c r="E89" s="128" t="b">
        <v>0</v>
      </c>
      <c r="F89" s="88"/>
      <c r="G89" s="113" t="s">
        <v>80</v>
      </c>
      <c r="H89" s="75" t="s">
        <v>80</v>
      </c>
      <c r="I89" s="75"/>
      <c r="J89" s="79">
        <f t="shared" ref="J89:K89" si="21">J88+3</f>
        <v>45533</v>
      </c>
      <c r="K89" s="79">
        <f t="shared" si="21"/>
        <v>45519</v>
      </c>
      <c r="L89" s="75"/>
      <c r="M89" s="75"/>
      <c r="N89" s="71"/>
    </row>
    <row r="90" ht="15.75" hidden="1" customHeight="1" outlineLevel="2">
      <c r="A90" s="70" t="s">
        <v>125</v>
      </c>
      <c r="B90" s="134" t="s">
        <v>134</v>
      </c>
      <c r="C90" s="126" t="b">
        <v>0</v>
      </c>
      <c r="D90" s="127" t="b">
        <v>0</v>
      </c>
      <c r="E90" s="128" t="b">
        <v>0</v>
      </c>
      <c r="F90" s="88"/>
      <c r="G90" s="113" t="s">
        <v>80</v>
      </c>
      <c r="H90" s="75" t="s">
        <v>80</v>
      </c>
      <c r="I90" s="75"/>
      <c r="J90" s="79">
        <f t="shared" ref="J90:K90" si="22">J89+7</f>
        <v>45540</v>
      </c>
      <c r="K90" s="79">
        <f t="shared" si="22"/>
        <v>45526</v>
      </c>
      <c r="L90" s="75"/>
      <c r="M90" s="75"/>
      <c r="N90" s="71"/>
    </row>
    <row r="91" ht="15.75" hidden="1" customHeight="1" outlineLevel="2">
      <c r="A91" s="70" t="s">
        <v>97</v>
      </c>
      <c r="B91" s="135" t="s">
        <v>135</v>
      </c>
      <c r="C91" s="136"/>
      <c r="D91" s="137"/>
      <c r="E91" s="137"/>
      <c r="F91" s="138"/>
      <c r="G91" s="113" t="s">
        <v>80</v>
      </c>
      <c r="H91" s="75"/>
      <c r="I91" s="75"/>
      <c r="J91" s="79" t="str">
        <f>#REF!-10</f>
        <v>#REF!</v>
      </c>
      <c r="K91" s="79" t="str">
        <f>#REF!-7</f>
        <v>#REF!</v>
      </c>
      <c r="L91" s="75"/>
      <c r="M91" s="75"/>
      <c r="N91" s="71"/>
    </row>
    <row r="92" ht="15.75" customHeight="1">
      <c r="A92" s="95"/>
      <c r="B92" s="139"/>
      <c r="C92" s="50"/>
      <c r="D92" s="50"/>
      <c r="E92" s="50"/>
      <c r="F92" s="51"/>
      <c r="G92" s="67" t="s">
        <v>80</v>
      </c>
      <c r="H92" s="67" t="s">
        <v>80</v>
      </c>
      <c r="I92" s="67" t="s">
        <v>80</v>
      </c>
      <c r="J92" s="98"/>
      <c r="K92" s="67"/>
      <c r="L92" s="67"/>
      <c r="M92" s="67"/>
      <c r="N92" s="69"/>
    </row>
    <row r="93" ht="15.75" customHeight="1" outlineLevel="1">
      <c r="A93" s="104"/>
      <c r="B93" s="125"/>
      <c r="C93" s="50"/>
      <c r="D93" s="50"/>
      <c r="E93" s="50"/>
      <c r="F93" s="50"/>
      <c r="G93" s="50"/>
      <c r="H93" s="50"/>
      <c r="I93" s="50"/>
      <c r="J93" s="50"/>
      <c r="K93" s="50"/>
      <c r="L93" s="51"/>
      <c r="M93" s="106"/>
      <c r="N93" s="107"/>
    </row>
    <row r="94" ht="15.75" customHeight="1" outlineLevel="2">
      <c r="A94" s="70" t="s">
        <v>97</v>
      </c>
      <c r="B94" s="71"/>
      <c r="C94" s="140"/>
      <c r="D94" s="141"/>
      <c r="E94" s="141"/>
      <c r="F94" s="142"/>
      <c r="G94" s="75" t="s">
        <v>80</v>
      </c>
      <c r="H94" s="75" t="s">
        <v>80</v>
      </c>
      <c r="I94" s="75"/>
      <c r="J94" s="79">
        <f>G2-21</f>
        <v>46367</v>
      </c>
      <c r="K94" s="79">
        <f t="shared" ref="K94:K95" si="23">J94+14</f>
        <v>46381</v>
      </c>
      <c r="L94" s="79"/>
      <c r="M94" s="75"/>
      <c r="N94" s="143"/>
    </row>
    <row r="95" ht="15.75" customHeight="1" outlineLevel="2">
      <c r="A95" s="70" t="s">
        <v>85</v>
      </c>
      <c r="B95" s="71"/>
      <c r="C95" s="144"/>
      <c r="D95" s="145"/>
      <c r="E95" s="145"/>
      <c r="F95" s="146"/>
      <c r="G95" s="75" t="s">
        <v>80</v>
      </c>
      <c r="H95" s="75" t="s">
        <v>80</v>
      </c>
      <c r="I95" s="75"/>
      <c r="J95" s="79">
        <f>G2-21</f>
        <v>46367</v>
      </c>
      <c r="K95" s="79">
        <f t="shared" si="23"/>
        <v>46381</v>
      </c>
      <c r="L95" s="79"/>
      <c r="M95" s="75"/>
      <c r="N95" s="71"/>
    </row>
    <row r="96" ht="15.75" customHeight="1" outlineLevel="1">
      <c r="A96" s="104"/>
      <c r="B96" s="125"/>
      <c r="C96" s="50"/>
      <c r="D96" s="50"/>
      <c r="E96" s="50"/>
      <c r="F96" s="50"/>
      <c r="G96" s="50"/>
      <c r="H96" s="50"/>
      <c r="I96" s="50"/>
      <c r="J96" s="50"/>
      <c r="K96" s="50"/>
      <c r="L96" s="51"/>
      <c r="M96" s="106"/>
      <c r="N96" s="107"/>
    </row>
    <row r="97" ht="15.75" customHeight="1" outlineLevel="2">
      <c r="A97" s="70" t="s">
        <v>85</v>
      </c>
      <c r="B97" s="99"/>
      <c r="C97" s="140"/>
      <c r="D97" s="141"/>
      <c r="E97" s="141"/>
      <c r="F97" s="142"/>
      <c r="G97" s="75" t="s">
        <v>80</v>
      </c>
      <c r="H97" s="75" t="s">
        <v>80</v>
      </c>
      <c r="I97" s="75"/>
      <c r="J97" s="79">
        <f>L17+14</f>
        <v>45506</v>
      </c>
      <c r="K97" s="79">
        <f>J97+14</f>
        <v>45520</v>
      </c>
      <c r="L97" s="75"/>
      <c r="M97" s="75"/>
      <c r="N97" s="71"/>
    </row>
    <row r="98" ht="15.75" customHeight="1" outlineLevel="2">
      <c r="A98" s="70"/>
      <c r="B98" s="99"/>
      <c r="C98" s="144"/>
      <c r="D98" s="145"/>
      <c r="E98" s="145"/>
      <c r="F98" s="146"/>
      <c r="G98" s="75" t="s">
        <v>80</v>
      </c>
      <c r="H98" s="75" t="s">
        <v>80</v>
      </c>
      <c r="I98" s="75" t="s">
        <v>80</v>
      </c>
      <c r="J98" s="79">
        <f>G2-21</f>
        <v>46367</v>
      </c>
      <c r="K98" s="79">
        <f>G2</f>
        <v>46388</v>
      </c>
      <c r="L98" s="75"/>
      <c r="M98" s="75"/>
      <c r="N98" s="71"/>
    </row>
    <row r="99" ht="15.75" customHeight="1" outlineLevel="1">
      <c r="A99" s="104"/>
      <c r="B99" s="125"/>
      <c r="C99" s="50"/>
      <c r="D99" s="50"/>
      <c r="E99" s="50"/>
      <c r="F99" s="50"/>
      <c r="G99" s="50"/>
      <c r="H99" s="50"/>
      <c r="I99" s="50"/>
      <c r="J99" s="50"/>
      <c r="K99" s="50"/>
      <c r="L99" s="51"/>
      <c r="M99" s="106"/>
      <c r="N99" s="107"/>
    </row>
    <row r="100" ht="15.75" customHeight="1" outlineLevel="2">
      <c r="A100" s="70" t="s">
        <v>97</v>
      </c>
      <c r="B100" s="99"/>
      <c r="C100" s="126" t="b">
        <v>0</v>
      </c>
      <c r="D100" s="127" t="b">
        <v>0</v>
      </c>
      <c r="E100" s="128" t="b">
        <v>0</v>
      </c>
      <c r="F100" s="147"/>
      <c r="G100" s="120" t="s">
        <v>80</v>
      </c>
      <c r="H100" s="120"/>
      <c r="I100" s="120"/>
      <c r="J100" s="148">
        <f>WORKDAY(G2,-7)</f>
        <v>46379</v>
      </c>
      <c r="K100" s="148">
        <f>J100</f>
        <v>46379</v>
      </c>
      <c r="L100" s="75"/>
      <c r="M100" s="75"/>
      <c r="N100" s="71"/>
    </row>
    <row r="101" ht="15.75" customHeight="1" outlineLevel="2">
      <c r="A101" s="70" t="s">
        <v>97</v>
      </c>
      <c r="B101" s="99"/>
      <c r="C101" s="126" t="b">
        <v>0</v>
      </c>
      <c r="D101" s="127" t="b">
        <v>0</v>
      </c>
      <c r="E101" s="128" t="b">
        <v>0</v>
      </c>
      <c r="F101" s="149"/>
      <c r="G101" s="120" t="s">
        <v>80</v>
      </c>
      <c r="H101" s="120"/>
      <c r="I101" s="120"/>
      <c r="J101" s="148">
        <f>WORKDAY(G2,-7)</f>
        <v>46379</v>
      </c>
      <c r="K101" s="148">
        <f>WORKDAY(K100, 5)</f>
        <v>46386</v>
      </c>
      <c r="L101" s="75"/>
      <c r="M101" s="75"/>
      <c r="N101" s="71"/>
    </row>
    <row r="102" ht="15.75" customHeight="1" outlineLevel="2">
      <c r="A102" s="70" t="s">
        <v>97</v>
      </c>
      <c r="B102" s="99"/>
      <c r="C102" s="126" t="b">
        <v>0</v>
      </c>
      <c r="D102" s="127" t="b">
        <v>0</v>
      </c>
      <c r="E102" s="128" t="b">
        <v>0</v>
      </c>
      <c r="F102" s="149"/>
      <c r="G102" s="120" t="s">
        <v>80</v>
      </c>
      <c r="H102" s="120"/>
      <c r="I102" s="120"/>
      <c r="J102" s="148">
        <f>WORKDAY(G2,-7)</f>
        <v>46379</v>
      </c>
      <c r="K102" s="148">
        <f>WORKDAY(K100, 5)</f>
        <v>46386</v>
      </c>
      <c r="L102" s="75"/>
      <c r="M102" s="75"/>
      <c r="N102" s="71"/>
    </row>
    <row r="103" ht="15.75" customHeight="1" outlineLevel="2">
      <c r="A103" s="70" t="s">
        <v>97</v>
      </c>
      <c r="B103" s="99"/>
      <c r="C103" s="126" t="b">
        <v>0</v>
      </c>
      <c r="D103" s="127" t="b">
        <v>0</v>
      </c>
      <c r="E103" s="128" t="b">
        <v>0</v>
      </c>
      <c r="F103" s="149"/>
      <c r="G103" s="120" t="s">
        <v>80</v>
      </c>
      <c r="H103" s="120"/>
      <c r="I103" s="120"/>
      <c r="J103" s="148">
        <f>WORKDAY(G2,-7)</f>
        <v>46379</v>
      </c>
      <c r="K103" s="148">
        <f>WORKDAY(K100, 5)</f>
        <v>46386</v>
      </c>
      <c r="L103" s="75"/>
      <c r="M103" s="75"/>
      <c r="N103" s="71"/>
    </row>
    <row r="104" ht="15.75" customHeight="1" outlineLevel="2">
      <c r="A104" s="70" t="s">
        <v>97</v>
      </c>
      <c r="B104" s="150"/>
      <c r="C104" s="151"/>
      <c r="D104" s="127" t="b">
        <v>0</v>
      </c>
      <c r="E104" s="128" t="b">
        <v>0</v>
      </c>
      <c r="F104" s="152"/>
      <c r="G104" s="153" t="s">
        <v>80</v>
      </c>
      <c r="H104" s="153"/>
      <c r="I104" s="153"/>
      <c r="J104" s="148">
        <f>WORKDAY(G2,-7)</f>
        <v>46379</v>
      </c>
      <c r="K104" s="148">
        <f>WORKDAY(K100, 5)</f>
        <v>46386</v>
      </c>
      <c r="L104" s="154"/>
      <c r="M104" s="75"/>
      <c r="N104" s="71"/>
    </row>
    <row r="105" ht="15.75" customHeight="1">
      <c r="A105" s="95"/>
      <c r="B105" s="139"/>
      <c r="C105" s="50"/>
      <c r="D105" s="50"/>
      <c r="E105" s="50"/>
      <c r="F105" s="51"/>
      <c r="G105" s="67" t="s">
        <v>80</v>
      </c>
      <c r="H105" s="67" t="s">
        <v>80</v>
      </c>
      <c r="I105" s="67"/>
      <c r="J105" s="98"/>
      <c r="K105" s="67"/>
      <c r="L105" s="67"/>
      <c r="M105" s="67"/>
      <c r="N105" s="69"/>
    </row>
    <row r="106" ht="15.75" customHeight="1" outlineLevel="1">
      <c r="A106" s="70" t="s">
        <v>97</v>
      </c>
      <c r="B106" s="155"/>
      <c r="C106" s="72"/>
      <c r="D106" s="73"/>
      <c r="E106" s="73"/>
      <c r="F106" s="74"/>
      <c r="G106" s="113" t="s">
        <v>80</v>
      </c>
      <c r="H106" s="113" t="s">
        <v>80</v>
      </c>
      <c r="I106" s="113"/>
      <c r="J106" s="103">
        <f>G2</f>
        <v>46388</v>
      </c>
      <c r="K106" s="103">
        <f>G2</f>
        <v>46388</v>
      </c>
      <c r="L106" s="103"/>
      <c r="M106" s="75"/>
      <c r="N106" s="71"/>
    </row>
    <row r="107" ht="15.75" customHeight="1" outlineLevel="1">
      <c r="A107" s="70" t="s">
        <v>97</v>
      </c>
      <c r="B107" s="71"/>
      <c r="C107" s="80"/>
      <c r="D107" s="81"/>
      <c r="E107" s="81"/>
      <c r="F107" s="83"/>
      <c r="G107" s="75" t="s">
        <v>80</v>
      </c>
      <c r="H107" s="75" t="s">
        <v>80</v>
      </c>
      <c r="I107" s="75"/>
      <c r="J107" s="103">
        <f>G2</f>
        <v>46388</v>
      </c>
      <c r="K107" s="103">
        <f>G2</f>
        <v>46388</v>
      </c>
      <c r="L107" s="103"/>
      <c r="M107" s="75"/>
      <c r="N107" s="71"/>
    </row>
    <row r="108" ht="15.75" customHeight="1" outlineLevel="1">
      <c r="A108" s="70" t="s">
        <v>97</v>
      </c>
      <c r="B108" s="155"/>
      <c r="C108" s="80"/>
      <c r="D108" s="81"/>
      <c r="E108" s="81"/>
      <c r="F108" s="83"/>
      <c r="G108" s="75" t="s">
        <v>80</v>
      </c>
      <c r="H108" s="75" t="s">
        <v>80</v>
      </c>
      <c r="I108" s="75"/>
      <c r="J108" s="103">
        <f>G2</f>
        <v>46388</v>
      </c>
      <c r="K108" s="79">
        <f>G2</f>
        <v>46388</v>
      </c>
      <c r="L108" s="103"/>
      <c r="M108" s="75"/>
      <c r="N108" s="71"/>
    </row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30">
    <mergeCell ref="B1:G1"/>
    <mergeCell ref="B2:F2"/>
    <mergeCell ref="G2:I2"/>
    <mergeCell ref="B3:F3"/>
    <mergeCell ref="G3:I3"/>
    <mergeCell ref="B4:F4"/>
    <mergeCell ref="G4:I4"/>
    <mergeCell ref="C6:F6"/>
    <mergeCell ref="G6:I6"/>
    <mergeCell ref="B12:F12"/>
    <mergeCell ref="B19:F19"/>
    <mergeCell ref="B22:F22"/>
    <mergeCell ref="B41:F41"/>
    <mergeCell ref="B8:F8"/>
    <mergeCell ref="B51:F51"/>
    <mergeCell ref="B55:F55"/>
    <mergeCell ref="B61:F61"/>
    <mergeCell ref="B69:F69"/>
    <mergeCell ref="B78:L78"/>
    <mergeCell ref="B83:L83"/>
    <mergeCell ref="B70:L70"/>
    <mergeCell ref="C98:F98"/>
    <mergeCell ref="B105:F105"/>
    <mergeCell ref="B92:F92"/>
    <mergeCell ref="B93:L93"/>
    <mergeCell ref="C94:F94"/>
    <mergeCell ref="C95:F95"/>
    <mergeCell ref="B96:L96"/>
    <mergeCell ref="C97:F97"/>
    <mergeCell ref="B99:L99"/>
  </mergeCells>
  <conditionalFormatting sqref="B1">
    <cfRule type="cellIs" dxfId="0" priority="1" operator="equal">
      <formula>"Bloom"</formula>
    </cfRule>
  </conditionalFormatting>
  <conditionalFormatting sqref="B1">
    <cfRule type="cellIs" dxfId="1" priority="2" operator="equal">
      <formula>"SWORD"</formula>
    </cfRule>
  </conditionalFormatting>
  <conditionalFormatting sqref="B1">
    <cfRule type="cellIs" dxfId="2" priority="3" operator="equal">
      <formula>"Both"</formula>
    </cfRule>
  </conditionalFormatting>
  <dataValidations>
    <dataValidation type="list" allowBlank="1" showErrorMessage="1" sqref="M8 M12 M19 M22 M41 M51 M55 M61 M69 M92 M105">
      <formula1>"On Track,At Risk,Completed"</formula1>
    </dataValidation>
    <dataValidation type="list" allowBlank="1" showErrorMessage="1" sqref="M9:M11 M13:M18 M20:M21 M23:M40 M42:M50 M52:M54 M56:M60 M62:M68 M70:M91 M93:M104 M106:M108">
      <formula1>"Not Started,In-Progress,Complete,In-Progress At Risk,N.A."</formula1>
    </dataValidation>
  </dataValidation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2.63" defaultRowHeight="15.0" outlineLevelRow="2"/>
  <cols>
    <col customWidth="1" min="1" max="1" width="29.63"/>
    <col customWidth="1" min="2" max="2" width="18.38"/>
    <col customWidth="1" min="3" max="3" width="25.5"/>
    <col customWidth="1" min="4" max="4" width="43.25"/>
    <col customWidth="1" min="5" max="6" width="15.38"/>
  </cols>
  <sheetData>
    <row r="1" ht="15.75" customHeight="1">
      <c r="A1" s="2" t="s">
        <v>0</v>
      </c>
      <c r="B1" s="4"/>
      <c r="C1" s="4"/>
      <c r="D1" s="4"/>
      <c r="E1" s="4"/>
      <c r="F1" s="6"/>
    </row>
    <row r="2" ht="15.75" customHeight="1">
      <c r="A2" s="4"/>
      <c r="B2" s="4"/>
      <c r="C2" s="4"/>
      <c r="D2" s="4"/>
      <c r="E2" s="4"/>
      <c r="F2" s="6"/>
    </row>
    <row r="3" ht="15.75" customHeight="1">
      <c r="A3" s="9" t="s">
        <v>5</v>
      </c>
      <c r="B3" s="9" t="s">
        <v>6</v>
      </c>
      <c r="C3" s="9" t="s">
        <v>7</v>
      </c>
      <c r="D3" s="9" t="s">
        <v>8</v>
      </c>
      <c r="E3" s="12" t="s">
        <v>9</v>
      </c>
      <c r="F3" s="12" t="s">
        <v>11</v>
      </c>
    </row>
    <row r="4" ht="15.75" customHeight="1">
      <c r="A4" s="15"/>
      <c r="B4" s="15"/>
      <c r="C4" s="15"/>
      <c r="D4" s="15"/>
      <c r="E4" s="15"/>
      <c r="F4" s="16"/>
    </row>
    <row r="5" ht="15.75" customHeight="1">
      <c r="A5" s="17" t="s">
        <v>13</v>
      </c>
      <c r="B5" s="21" t="s">
        <v>14</v>
      </c>
      <c r="C5" s="17" t="s">
        <v>14</v>
      </c>
      <c r="D5" s="19"/>
      <c r="E5" s="19"/>
      <c r="F5" s="22">
        <v>43927.0</v>
      </c>
    </row>
    <row r="6" ht="15.75" customHeight="1">
      <c r="A6" s="25" t="s">
        <v>15</v>
      </c>
      <c r="B6" s="27"/>
      <c r="C6" s="27"/>
      <c r="D6" s="27"/>
      <c r="E6" s="27"/>
      <c r="F6" s="29"/>
    </row>
    <row r="7" ht="15.75" customHeight="1">
      <c r="A7" s="21" t="s">
        <v>18</v>
      </c>
      <c r="B7" s="21" t="s">
        <v>19</v>
      </c>
      <c r="C7" s="17" t="s">
        <v>23</v>
      </c>
      <c r="D7" s="17" t="s">
        <v>25</v>
      </c>
      <c r="E7" s="17" t="s">
        <v>24</v>
      </c>
      <c r="F7" s="36">
        <f>F5</f>
        <v>43927</v>
      </c>
    </row>
    <row r="8" ht="15.75" customHeight="1">
      <c r="A8" s="19"/>
      <c r="B8" s="19"/>
      <c r="C8" s="19"/>
      <c r="D8" s="19"/>
      <c r="E8" s="19"/>
      <c r="F8" s="24"/>
    </row>
    <row r="9" ht="15.75" customHeight="1">
      <c r="A9" s="25" t="s">
        <v>30</v>
      </c>
      <c r="B9" s="27"/>
      <c r="C9" s="27"/>
      <c r="D9" s="27"/>
      <c r="E9" s="27"/>
      <c r="F9" s="29"/>
    </row>
    <row r="10" ht="15.75" customHeight="1">
      <c r="A10" s="21" t="s">
        <v>17</v>
      </c>
      <c r="B10" s="21" t="s">
        <v>32</v>
      </c>
      <c r="C10" s="17" t="s">
        <v>20</v>
      </c>
      <c r="D10" s="17" t="s">
        <v>22</v>
      </c>
      <c r="E10" s="17" t="s">
        <v>24</v>
      </c>
      <c r="F10" s="36">
        <f>F5</f>
        <v>43927</v>
      </c>
    </row>
    <row r="11" ht="15.75" customHeight="1">
      <c r="A11" s="21" t="s">
        <v>36</v>
      </c>
      <c r="B11" s="21" t="s">
        <v>32</v>
      </c>
      <c r="C11" s="17" t="s">
        <v>20</v>
      </c>
      <c r="D11" s="43" t="s">
        <v>38</v>
      </c>
      <c r="E11" s="19"/>
      <c r="F11" s="24"/>
    </row>
    <row r="12" ht="15.75" customHeight="1">
      <c r="A12" s="21" t="s">
        <v>27</v>
      </c>
      <c r="B12" s="21" t="s">
        <v>32</v>
      </c>
      <c r="C12" s="17" t="s">
        <v>20</v>
      </c>
      <c r="D12" s="21" t="s">
        <v>28</v>
      </c>
      <c r="E12" s="21" t="s">
        <v>29</v>
      </c>
      <c r="F12" s="21" t="s">
        <v>29</v>
      </c>
    </row>
    <row r="13" ht="15.75" customHeight="1">
      <c r="A13" s="21" t="s">
        <v>43</v>
      </c>
      <c r="B13" s="19"/>
      <c r="C13" s="19"/>
      <c r="D13" s="19"/>
      <c r="E13" s="19"/>
      <c r="F13" s="24"/>
    </row>
    <row r="14" ht="15.75" customHeight="1">
      <c r="A14" s="47"/>
      <c r="B14" s="19"/>
      <c r="C14" s="19"/>
      <c r="D14" s="19"/>
      <c r="E14" s="19"/>
      <c r="F14" s="24"/>
    </row>
    <row r="15" ht="15.75" customHeight="1">
      <c r="A15" s="25" t="s">
        <v>47</v>
      </c>
      <c r="B15" s="27"/>
      <c r="C15" s="27"/>
      <c r="D15" s="27"/>
      <c r="E15" s="27"/>
      <c r="F15" s="29"/>
    </row>
    <row r="16" ht="15.75" customHeight="1">
      <c r="A16" s="21" t="s">
        <v>48</v>
      </c>
      <c r="B16" s="19"/>
      <c r="C16" s="19"/>
      <c r="D16" s="52" t="s">
        <v>50</v>
      </c>
      <c r="E16" s="19"/>
      <c r="F16" s="24"/>
    </row>
    <row r="17" ht="15.75" customHeight="1">
      <c r="A17" s="19"/>
      <c r="B17" s="19"/>
      <c r="C17" s="19"/>
      <c r="D17" s="19"/>
      <c r="E17" s="19"/>
      <c r="F17" s="24"/>
    </row>
    <row r="18" ht="15.75" customHeight="1">
      <c r="A18" s="25" t="s">
        <v>31</v>
      </c>
      <c r="B18" s="27"/>
      <c r="C18" s="27"/>
      <c r="D18" s="27"/>
      <c r="E18" s="27"/>
      <c r="F18" s="29"/>
    </row>
    <row r="19" ht="15.75" customHeight="1">
      <c r="A19" s="17" t="s">
        <v>56</v>
      </c>
      <c r="B19" s="21" t="s">
        <v>19</v>
      </c>
      <c r="C19" s="17" t="s">
        <v>34</v>
      </c>
      <c r="D19" s="17" t="s">
        <v>35</v>
      </c>
      <c r="E19" s="17" t="s">
        <v>24</v>
      </c>
      <c r="F19" s="36">
        <f>F5-1</f>
        <v>43926</v>
      </c>
    </row>
    <row r="20" ht="15.75" customHeight="1">
      <c r="A20" s="21" t="s">
        <v>61</v>
      </c>
      <c r="B20" s="21" t="s">
        <v>19</v>
      </c>
      <c r="C20" s="17" t="s">
        <v>62</v>
      </c>
      <c r="D20" s="17" t="s">
        <v>64</v>
      </c>
      <c r="E20" s="17" t="s">
        <v>24</v>
      </c>
      <c r="F20" s="36">
        <f>F5</f>
        <v>43927</v>
      </c>
    </row>
    <row r="21" ht="15.75" customHeight="1">
      <c r="A21" s="21" t="s">
        <v>37</v>
      </c>
      <c r="B21" s="21" t="s">
        <v>32</v>
      </c>
      <c r="C21" s="21" t="s">
        <v>39</v>
      </c>
      <c r="D21" s="21" t="s">
        <v>40</v>
      </c>
      <c r="E21" s="17" t="s">
        <v>24</v>
      </c>
      <c r="F21" s="36">
        <f>F5</f>
        <v>43927</v>
      </c>
    </row>
    <row r="22" ht="15.75" customHeight="1">
      <c r="A22" s="21" t="s">
        <v>41</v>
      </c>
      <c r="B22" s="21" t="s">
        <v>32</v>
      </c>
      <c r="C22" s="17" t="s">
        <v>34</v>
      </c>
      <c r="D22" s="17" t="s">
        <v>42</v>
      </c>
      <c r="E22" s="17" t="s">
        <v>24</v>
      </c>
      <c r="F22" s="36">
        <f>F7</f>
        <v>43927</v>
      </c>
    </row>
    <row r="23" ht="15.75" customHeight="1">
      <c r="A23" s="21" t="s">
        <v>46</v>
      </c>
      <c r="B23" s="21" t="s">
        <v>32</v>
      </c>
      <c r="C23" s="17" t="s">
        <v>34</v>
      </c>
      <c r="D23" s="17" t="s">
        <v>42</v>
      </c>
      <c r="E23" s="17" t="s">
        <v>24</v>
      </c>
      <c r="F23" s="36">
        <f>F37+7</f>
        <v>43934</v>
      </c>
    </row>
    <row r="24" ht="15.75" customHeight="1">
      <c r="A24" s="21" t="s">
        <v>46</v>
      </c>
      <c r="B24" s="21" t="s">
        <v>32</v>
      </c>
      <c r="C24" s="17" t="s">
        <v>34</v>
      </c>
      <c r="D24" s="17" t="s">
        <v>42</v>
      </c>
      <c r="E24" s="17" t="s">
        <v>24</v>
      </c>
      <c r="F24" s="36">
        <f>F5+14</f>
        <v>43941</v>
      </c>
    </row>
    <row r="25" ht="15.75" customHeight="1">
      <c r="A25" s="21" t="s">
        <v>82</v>
      </c>
      <c r="B25" s="21"/>
      <c r="C25" s="17"/>
      <c r="D25" s="17"/>
      <c r="E25" s="17"/>
      <c r="F25" s="36"/>
    </row>
    <row r="26" ht="15.75" customHeight="1">
      <c r="A26" s="21" t="s">
        <v>83</v>
      </c>
      <c r="B26" s="21"/>
      <c r="C26" s="17"/>
      <c r="D26" s="17"/>
      <c r="E26" s="17"/>
      <c r="F26" s="36"/>
    </row>
    <row r="27" ht="15.75" customHeight="1">
      <c r="A27" s="21"/>
      <c r="B27" s="21"/>
      <c r="C27" s="17"/>
      <c r="D27" s="17"/>
      <c r="E27" s="17"/>
      <c r="F27" s="36"/>
    </row>
    <row r="28" ht="15.75" customHeight="1">
      <c r="A28" s="25" t="s">
        <v>57</v>
      </c>
      <c r="B28" s="27"/>
      <c r="C28" s="27"/>
      <c r="D28" s="27"/>
      <c r="E28" s="27"/>
      <c r="F28" s="29"/>
    </row>
    <row r="29" ht="15.75" customHeight="1">
      <c r="A29" s="21" t="s">
        <v>58</v>
      </c>
      <c r="B29" s="21" t="s">
        <v>32</v>
      </c>
      <c r="C29" s="21" t="s">
        <v>39</v>
      </c>
      <c r="D29" s="21" t="s">
        <v>40</v>
      </c>
      <c r="E29" s="21" t="s">
        <v>14</v>
      </c>
      <c r="F29" s="36">
        <f>F5</f>
        <v>43927</v>
      </c>
    </row>
    <row r="30" ht="15.75" customHeight="1">
      <c r="A30" s="21" t="s">
        <v>60</v>
      </c>
      <c r="B30" s="21" t="s">
        <v>32</v>
      </c>
      <c r="C30" s="21" t="s">
        <v>39</v>
      </c>
      <c r="D30" s="21" t="s">
        <v>40</v>
      </c>
      <c r="E30" s="21" t="s">
        <v>14</v>
      </c>
      <c r="F30" s="36">
        <f>F5</f>
        <v>43927</v>
      </c>
    </row>
    <row r="31" ht="15.75" customHeight="1">
      <c r="A31" s="17" t="s">
        <v>65</v>
      </c>
      <c r="B31" s="21" t="s">
        <v>88</v>
      </c>
      <c r="C31" s="17" t="s">
        <v>34</v>
      </c>
      <c r="D31" s="17" t="s">
        <v>67</v>
      </c>
      <c r="E31" s="21" t="s">
        <v>14</v>
      </c>
      <c r="F31" s="36">
        <f>F5</f>
        <v>43927</v>
      </c>
    </row>
    <row r="32" ht="15.75" customHeight="1">
      <c r="A32" s="17" t="s">
        <v>69</v>
      </c>
      <c r="B32" s="21" t="s">
        <v>88</v>
      </c>
      <c r="C32" s="17" t="s">
        <v>70</v>
      </c>
      <c r="D32" s="17" t="s">
        <v>71</v>
      </c>
      <c r="E32" s="21" t="s">
        <v>14</v>
      </c>
      <c r="F32" s="36">
        <f>F5+14</f>
        <v>43941</v>
      </c>
    </row>
    <row r="33" ht="15.75" customHeight="1">
      <c r="A33" s="17" t="s">
        <v>73</v>
      </c>
      <c r="B33" s="21" t="s">
        <v>88</v>
      </c>
      <c r="C33" s="17" t="s">
        <v>34</v>
      </c>
      <c r="D33" s="17" t="s">
        <v>67</v>
      </c>
      <c r="E33" s="21" t="s">
        <v>14</v>
      </c>
      <c r="F33" s="36">
        <f>F5+35</f>
        <v>43962</v>
      </c>
    </row>
    <row r="34" ht="15.75" customHeight="1">
      <c r="A34" s="19"/>
      <c r="B34" s="19"/>
      <c r="C34" s="19"/>
      <c r="D34" s="19"/>
      <c r="E34" s="19"/>
      <c r="F34" s="24"/>
    </row>
    <row r="35" ht="15.75" customHeight="1">
      <c r="A35" s="25" t="s">
        <v>74</v>
      </c>
      <c r="B35" s="27"/>
      <c r="C35" s="27"/>
      <c r="D35" s="27"/>
      <c r="E35" s="27"/>
      <c r="F35" s="29"/>
    </row>
    <row r="36" ht="15.75" customHeight="1">
      <c r="A36" s="82" t="s">
        <v>89</v>
      </c>
      <c r="B36" s="21"/>
      <c r="C36" s="17"/>
      <c r="D36" s="17"/>
      <c r="E36" s="17"/>
      <c r="F36" s="36"/>
    </row>
    <row r="37" ht="15.75" customHeight="1">
      <c r="A37" s="17" t="s">
        <v>75</v>
      </c>
      <c r="B37" s="21" t="s">
        <v>32</v>
      </c>
      <c r="C37" s="17" t="s">
        <v>34</v>
      </c>
      <c r="D37" s="17" t="s">
        <v>77</v>
      </c>
      <c r="E37" s="17" t="s">
        <v>24</v>
      </c>
      <c r="F37" s="36">
        <f>F5</f>
        <v>43927</v>
      </c>
    </row>
    <row r="38" ht="15.75" customHeight="1">
      <c r="A38" s="17" t="s">
        <v>90</v>
      </c>
      <c r="B38" s="21" t="s">
        <v>19</v>
      </c>
      <c r="C38" s="17" t="s">
        <v>34</v>
      </c>
      <c r="D38" s="17" t="s">
        <v>91</v>
      </c>
      <c r="E38" s="17" t="s">
        <v>24</v>
      </c>
      <c r="F38" s="36">
        <f>F5+7</f>
        <v>43934</v>
      </c>
    </row>
    <row r="39" ht="15.75" customHeight="1">
      <c r="A39" s="17" t="s">
        <v>92</v>
      </c>
      <c r="B39" s="21" t="s">
        <v>32</v>
      </c>
      <c r="C39" s="17" t="s">
        <v>34</v>
      </c>
      <c r="D39" s="17" t="s">
        <v>79</v>
      </c>
      <c r="E39" s="17" t="s">
        <v>24</v>
      </c>
      <c r="F39" s="36">
        <f>F5+14</f>
        <v>43941</v>
      </c>
    </row>
    <row r="40" ht="15.75" customHeight="1">
      <c r="A40" s="17" t="s">
        <v>93</v>
      </c>
      <c r="B40" s="21" t="s">
        <v>19</v>
      </c>
      <c r="C40" s="17" t="s">
        <v>34</v>
      </c>
      <c r="D40" s="17" t="s">
        <v>94</v>
      </c>
      <c r="E40" s="17" t="s">
        <v>24</v>
      </c>
      <c r="F40" s="36">
        <f>F5+21</f>
        <v>43948</v>
      </c>
    </row>
    <row r="41" ht="15.75" customHeight="1">
      <c r="A41" s="82" t="s">
        <v>95</v>
      </c>
      <c r="B41" s="21"/>
      <c r="C41" s="17"/>
      <c r="D41" s="17"/>
      <c r="E41" s="17"/>
      <c r="F41" s="36"/>
    </row>
    <row r="42" ht="15.75" customHeight="1">
      <c r="A42" s="17" t="s">
        <v>96</v>
      </c>
      <c r="B42" s="21" t="s">
        <v>19</v>
      </c>
      <c r="C42" s="17" t="s">
        <v>34</v>
      </c>
      <c r="D42" s="17" t="s">
        <v>98</v>
      </c>
      <c r="E42" s="17" t="s">
        <v>24</v>
      </c>
      <c r="F42" s="36">
        <f>F5+28</f>
        <v>43955</v>
      </c>
    </row>
    <row r="43" ht="15.75" customHeight="1">
      <c r="A43" s="17" t="s">
        <v>99</v>
      </c>
      <c r="B43" s="21" t="s">
        <v>32</v>
      </c>
      <c r="C43" s="17"/>
      <c r="D43" s="17"/>
      <c r="E43" s="17"/>
      <c r="F43" s="36">
        <f>F42+14</f>
        <v>43969</v>
      </c>
    </row>
    <row r="44" ht="15.75" customHeight="1">
      <c r="A44" s="17" t="s">
        <v>100</v>
      </c>
      <c r="B44" s="21" t="s">
        <v>19</v>
      </c>
      <c r="C44" s="17"/>
      <c r="D44" s="17"/>
      <c r="E44" s="17"/>
      <c r="F44" s="36">
        <f>F43+7</f>
        <v>43976</v>
      </c>
    </row>
    <row r="45" ht="15.75" customHeight="1">
      <c r="A45" s="82" t="s">
        <v>101</v>
      </c>
      <c r="B45" s="21"/>
      <c r="C45" s="17"/>
      <c r="D45" s="17"/>
      <c r="E45" s="17"/>
      <c r="F45" s="36"/>
    </row>
    <row r="46" ht="15.75" customHeight="1">
      <c r="A46" s="17" t="s">
        <v>102</v>
      </c>
      <c r="B46" s="21" t="s">
        <v>19</v>
      </c>
      <c r="C46" s="17"/>
      <c r="D46" s="17"/>
      <c r="E46" s="17"/>
      <c r="F46" s="36">
        <f>F44+14</f>
        <v>43990</v>
      </c>
    </row>
    <row r="47" ht="15.75" customHeight="1">
      <c r="A47" s="17" t="s">
        <v>103</v>
      </c>
      <c r="B47" s="21" t="s">
        <v>32</v>
      </c>
      <c r="C47" s="17" t="s">
        <v>34</v>
      </c>
      <c r="D47" s="17" t="s">
        <v>94</v>
      </c>
      <c r="E47" s="17" t="s">
        <v>24</v>
      </c>
      <c r="F47" s="36">
        <f>F46+14</f>
        <v>44004</v>
      </c>
    </row>
    <row r="48" ht="15.75" customHeight="1">
      <c r="A48" s="17" t="s">
        <v>104</v>
      </c>
      <c r="B48" s="21" t="s">
        <v>19</v>
      </c>
      <c r="C48" s="17" t="s">
        <v>34</v>
      </c>
      <c r="D48" s="17" t="s">
        <v>94</v>
      </c>
      <c r="E48" s="17" t="s">
        <v>24</v>
      </c>
      <c r="F48" s="36">
        <f>F47+7</f>
        <v>44011</v>
      </c>
    </row>
    <row r="49" ht="15.75" customHeight="1">
      <c r="A49" s="82" t="s">
        <v>105</v>
      </c>
      <c r="B49" s="21"/>
      <c r="C49" s="17"/>
      <c r="D49" s="17"/>
      <c r="E49" s="17"/>
      <c r="F49" s="36"/>
    </row>
    <row r="50" ht="15.75" customHeight="1">
      <c r="A50" s="21" t="s">
        <v>106</v>
      </c>
      <c r="B50" s="21" t="s">
        <v>19</v>
      </c>
      <c r="C50" s="17" t="s">
        <v>34</v>
      </c>
      <c r="D50" s="17" t="s">
        <v>79</v>
      </c>
      <c r="E50" s="17" t="s">
        <v>24</v>
      </c>
      <c r="F50" s="36">
        <f>F48+14</f>
        <v>44025</v>
      </c>
    </row>
    <row r="51" ht="15.75" customHeight="1">
      <c r="A51" s="17" t="s">
        <v>107</v>
      </c>
      <c r="B51" s="21" t="s">
        <v>32</v>
      </c>
      <c r="C51" s="17" t="s">
        <v>34</v>
      </c>
      <c r="D51" s="17" t="s">
        <v>94</v>
      </c>
      <c r="E51" s="17" t="s">
        <v>24</v>
      </c>
      <c r="F51" s="36">
        <f>F50+14</f>
        <v>44039</v>
      </c>
    </row>
    <row r="52" ht="15.75" customHeight="1">
      <c r="A52" s="82" t="s">
        <v>108</v>
      </c>
      <c r="B52" s="21"/>
      <c r="C52" s="17"/>
      <c r="D52" s="17"/>
      <c r="E52" s="17"/>
      <c r="F52" s="36"/>
    </row>
    <row r="53" ht="15.75" customHeight="1">
      <c r="A53" s="21" t="s">
        <v>109</v>
      </c>
      <c r="B53" s="21" t="s">
        <v>19</v>
      </c>
      <c r="C53" s="17" t="s">
        <v>34</v>
      </c>
      <c r="D53" s="17" t="s">
        <v>94</v>
      </c>
      <c r="E53" s="17" t="s">
        <v>24</v>
      </c>
      <c r="F53" s="36">
        <f>F51+14</f>
        <v>44053</v>
      </c>
    </row>
    <row r="54" ht="15.75" customHeight="1">
      <c r="A54" s="17" t="s">
        <v>110</v>
      </c>
      <c r="B54" s="21" t="s">
        <v>19</v>
      </c>
      <c r="C54" s="17"/>
      <c r="D54" s="17"/>
      <c r="E54" s="17"/>
      <c r="F54" s="22">
        <f>F53+21</f>
        <v>44074</v>
      </c>
    </row>
    <row r="55" ht="15.75" customHeight="1">
      <c r="A55" s="21"/>
      <c r="B55" s="21"/>
      <c r="C55" s="17"/>
      <c r="D55" s="17"/>
      <c r="E55" s="17"/>
      <c r="F55" s="22"/>
    </row>
    <row r="56" ht="15.75" customHeight="1">
      <c r="A56" s="82" t="s">
        <v>111</v>
      </c>
      <c r="B56" s="21"/>
      <c r="C56" s="17"/>
      <c r="D56" s="17"/>
      <c r="E56" s="17"/>
      <c r="F56" s="22"/>
    </row>
    <row r="57" ht="15.75" customHeight="1">
      <c r="A57" s="21" t="s">
        <v>112</v>
      </c>
      <c r="B57" s="21" t="s">
        <v>19</v>
      </c>
      <c r="C57" s="17" t="s">
        <v>113</v>
      </c>
      <c r="D57" s="17" t="s">
        <v>114</v>
      </c>
      <c r="E57" s="17" t="s">
        <v>24</v>
      </c>
      <c r="F57" s="22">
        <f>F54+14</f>
        <v>44088</v>
      </c>
    </row>
    <row r="58" ht="15.75" customHeight="1">
      <c r="A58" s="21" t="s">
        <v>115</v>
      </c>
      <c r="B58" s="21" t="s">
        <v>32</v>
      </c>
      <c r="C58" s="17" t="s">
        <v>34</v>
      </c>
      <c r="D58" s="17" t="s">
        <v>79</v>
      </c>
      <c r="E58" s="17" t="s">
        <v>24</v>
      </c>
      <c r="F58" s="22">
        <f>F57+14</f>
        <v>44102</v>
      </c>
    </row>
    <row r="59" ht="15.75" customHeight="1">
      <c r="A59" s="19"/>
      <c r="B59" s="19"/>
      <c r="C59" s="19"/>
      <c r="D59" s="19"/>
      <c r="E59" s="19"/>
      <c r="F59" s="24"/>
    </row>
    <row r="60" ht="15.75" customHeight="1">
      <c r="A60" s="25" t="s">
        <v>116</v>
      </c>
      <c r="B60" s="27"/>
      <c r="C60" s="27"/>
      <c r="D60" s="27"/>
      <c r="E60" s="27"/>
      <c r="F60" s="29"/>
    </row>
    <row r="61" ht="15.75" customHeight="1">
      <c r="A61" s="17" t="s">
        <v>117</v>
      </c>
      <c r="B61" s="21" t="s">
        <v>19</v>
      </c>
      <c r="C61" s="17" t="s">
        <v>118</v>
      </c>
      <c r="D61" s="17" t="s">
        <v>119</v>
      </c>
      <c r="E61" s="17" t="s">
        <v>120</v>
      </c>
      <c r="F61" s="36">
        <f>F42+16</f>
        <v>43971</v>
      </c>
    </row>
    <row r="62" ht="15.75" customHeight="1">
      <c r="A62" s="19"/>
      <c r="B62" s="19"/>
      <c r="C62" s="19"/>
      <c r="D62" s="19"/>
      <c r="E62" s="19"/>
      <c r="F62" s="24"/>
    </row>
    <row r="63" ht="15.75" customHeight="1">
      <c r="A63" s="25" t="s">
        <v>121</v>
      </c>
      <c r="B63" s="27"/>
      <c r="C63" s="27"/>
      <c r="D63" s="27"/>
      <c r="E63" s="27"/>
      <c r="F63" s="29"/>
    </row>
    <row r="64" ht="15.75" customHeight="1">
      <c r="A64" s="21" t="s">
        <v>122</v>
      </c>
      <c r="B64" s="21" t="s">
        <v>19</v>
      </c>
      <c r="C64" s="17" t="s">
        <v>123</v>
      </c>
      <c r="D64" s="17" t="s">
        <v>124</v>
      </c>
      <c r="E64" s="21" t="s">
        <v>29</v>
      </c>
      <c r="F64" s="21" t="s">
        <v>29</v>
      </c>
    </row>
    <row r="65" ht="15.75" customHeight="1">
      <c r="A65" s="15"/>
      <c r="B65" s="15"/>
      <c r="C65" s="15"/>
      <c r="D65" s="15"/>
      <c r="E65" s="15"/>
      <c r="F65" s="16"/>
    </row>
    <row r="66" ht="15.75" customHeight="1">
      <c r="A66" s="4"/>
      <c r="B66" s="4"/>
      <c r="C66" s="4"/>
      <c r="D66" s="4"/>
      <c r="E66" s="4"/>
      <c r="F66" s="6"/>
    </row>
    <row r="67" ht="15.75" customHeight="1">
      <c r="A67" s="4"/>
      <c r="B67" s="4"/>
      <c r="C67" s="4"/>
      <c r="D67" s="4"/>
      <c r="E67" s="4"/>
      <c r="F67" s="6"/>
    </row>
    <row r="68" ht="15.75" customHeight="1">
      <c r="A68" s="4"/>
      <c r="B68" s="4"/>
      <c r="C68" s="4"/>
      <c r="D68" s="4"/>
      <c r="E68" s="4"/>
      <c r="F68" s="6"/>
    </row>
    <row r="69" ht="15.75" customHeight="1">
      <c r="A69" s="4"/>
      <c r="B69" s="4"/>
      <c r="C69" s="4"/>
      <c r="D69" s="4"/>
      <c r="E69" s="4"/>
      <c r="F69" s="6"/>
    </row>
    <row r="70" ht="15.75" customHeight="1">
      <c r="A70" s="4"/>
      <c r="B70" s="4"/>
      <c r="C70" s="4"/>
      <c r="D70" s="4"/>
      <c r="E70" s="4"/>
      <c r="F70" s="6"/>
    </row>
    <row r="71" ht="15.75" customHeight="1">
      <c r="A71" s="4"/>
      <c r="B71" s="4"/>
      <c r="C71" s="4"/>
      <c r="D71" s="4"/>
      <c r="E71" s="4"/>
      <c r="F71" s="6"/>
    </row>
    <row r="72" ht="15.75" customHeight="1">
      <c r="A72" s="4"/>
      <c r="B72" s="4"/>
      <c r="C72" s="4"/>
      <c r="D72" s="4"/>
      <c r="E72" s="4"/>
      <c r="F72" s="6"/>
    </row>
    <row r="73" ht="15.75" customHeight="1">
      <c r="A73" s="4"/>
      <c r="B73" s="4"/>
      <c r="C73" s="4"/>
      <c r="D73" s="4"/>
      <c r="E73" s="4"/>
      <c r="F73" s="6"/>
    </row>
    <row r="74" ht="15.75" customHeight="1">
      <c r="A74" s="4"/>
      <c r="B74" s="4"/>
      <c r="C74" s="4"/>
      <c r="D74" s="4"/>
      <c r="E74" s="4"/>
      <c r="F74" s="6"/>
    </row>
    <row r="75" ht="15.75" customHeight="1">
      <c r="A75" s="4"/>
      <c r="B75" s="4"/>
      <c r="C75" s="4"/>
      <c r="D75" s="4"/>
      <c r="E75" s="4"/>
      <c r="F75" s="6"/>
    </row>
    <row r="76" ht="15.75" customHeight="1">
      <c r="A76" s="4"/>
      <c r="B76" s="4"/>
      <c r="C76" s="4"/>
      <c r="D76" s="4"/>
      <c r="E76" s="4"/>
      <c r="F76" s="6"/>
    </row>
    <row r="77" ht="15.75" customHeight="1">
      <c r="A77" s="4"/>
      <c r="B77" s="4"/>
      <c r="C77" s="4"/>
      <c r="D77" s="4"/>
      <c r="E77" s="4"/>
      <c r="F77" s="6"/>
    </row>
    <row r="78" ht="15.75" customHeight="1">
      <c r="A78" s="4"/>
      <c r="B78" s="4"/>
      <c r="C78" s="4"/>
      <c r="D78" s="4"/>
      <c r="E78" s="4"/>
      <c r="F78" s="6"/>
    </row>
    <row r="79" ht="15.75" customHeight="1">
      <c r="A79" s="4"/>
      <c r="B79" s="4"/>
      <c r="C79" s="4"/>
      <c r="D79" s="4"/>
      <c r="E79" s="4"/>
      <c r="F79" s="6"/>
    </row>
    <row r="80" ht="15.75" customHeight="1">
      <c r="A80" s="4"/>
      <c r="B80" s="4"/>
      <c r="C80" s="4"/>
      <c r="D80" s="4"/>
      <c r="E80" s="4"/>
      <c r="F80" s="6"/>
    </row>
    <row r="81" ht="15.75" customHeight="1">
      <c r="A81" s="4"/>
      <c r="B81" s="4"/>
      <c r="C81" s="4"/>
      <c r="D81" s="4"/>
      <c r="E81" s="4"/>
      <c r="F81" s="6"/>
    </row>
    <row r="82" ht="15.75" customHeight="1">
      <c r="A82" s="4"/>
      <c r="B82" s="4"/>
      <c r="C82" s="4"/>
      <c r="D82" s="4"/>
      <c r="E82" s="4"/>
      <c r="F82" s="6"/>
    </row>
    <row r="83" ht="15.75" customHeight="1">
      <c r="A83" s="4"/>
      <c r="B83" s="4"/>
      <c r="C83" s="4"/>
      <c r="D83" s="4"/>
      <c r="E83" s="4"/>
      <c r="F83" s="6"/>
    </row>
    <row r="84" ht="15.75" customHeight="1">
      <c r="A84" s="4"/>
      <c r="B84" s="4"/>
      <c r="C84" s="4"/>
      <c r="D84" s="4"/>
      <c r="E84" s="4"/>
      <c r="F84" s="6"/>
    </row>
    <row r="85" ht="15.75" customHeight="1">
      <c r="A85" s="4"/>
      <c r="B85" s="4"/>
      <c r="C85" s="4"/>
      <c r="D85" s="4"/>
      <c r="E85" s="4"/>
      <c r="F85" s="6"/>
    </row>
    <row r="86" ht="15.75" customHeight="1">
      <c r="A86" s="4"/>
      <c r="B86" s="4"/>
      <c r="C86" s="4"/>
      <c r="D86" s="4"/>
      <c r="E86" s="4"/>
      <c r="F86" s="6"/>
    </row>
    <row r="87" ht="15.75" customHeight="1">
      <c r="A87" s="4"/>
      <c r="B87" s="4"/>
      <c r="C87" s="4"/>
      <c r="D87" s="4"/>
      <c r="E87" s="4"/>
      <c r="F87" s="6"/>
    </row>
    <row r="88" ht="15.75" customHeight="1">
      <c r="A88" s="4"/>
      <c r="B88" s="4"/>
      <c r="C88" s="4"/>
      <c r="D88" s="4"/>
      <c r="E88" s="4"/>
      <c r="F88" s="6"/>
    </row>
    <row r="89" ht="15.75" customHeight="1">
      <c r="A89" s="4"/>
      <c r="B89" s="4"/>
      <c r="C89" s="4"/>
      <c r="D89" s="4"/>
      <c r="E89" s="4"/>
      <c r="F89" s="6"/>
    </row>
    <row r="90" ht="15.75" customHeight="1">
      <c r="A90" s="4"/>
      <c r="B90" s="4"/>
      <c r="C90" s="4"/>
      <c r="D90" s="4"/>
      <c r="E90" s="4"/>
      <c r="F90" s="6"/>
    </row>
    <row r="91" ht="15.75" customHeight="1">
      <c r="A91" s="4"/>
      <c r="B91" s="4"/>
      <c r="C91" s="4"/>
      <c r="D91" s="4"/>
      <c r="E91" s="4"/>
      <c r="F91" s="6"/>
    </row>
    <row r="92" ht="15.75" customHeight="1">
      <c r="A92" s="4"/>
      <c r="B92" s="4"/>
      <c r="C92" s="4"/>
      <c r="D92" s="4"/>
      <c r="E92" s="4"/>
      <c r="F92" s="6"/>
    </row>
    <row r="93" ht="15.75" customHeight="1">
      <c r="A93" s="4"/>
      <c r="B93" s="4"/>
      <c r="C93" s="4"/>
      <c r="D93" s="4"/>
      <c r="E93" s="4"/>
      <c r="F93" s="6"/>
    </row>
    <row r="94" ht="15.75" customHeight="1">
      <c r="A94" s="4"/>
      <c r="B94" s="4"/>
      <c r="C94" s="4"/>
      <c r="D94" s="4"/>
      <c r="E94" s="4"/>
      <c r="F94" s="6"/>
    </row>
    <row r="95" ht="15.75" customHeight="1">
      <c r="A95" s="4"/>
      <c r="B95" s="4"/>
      <c r="C95" s="4"/>
      <c r="D95" s="4"/>
      <c r="E95" s="4"/>
      <c r="F95" s="6"/>
    </row>
    <row r="96" ht="15.75" customHeight="1">
      <c r="A96" s="4"/>
      <c r="B96" s="4"/>
      <c r="C96" s="4"/>
      <c r="D96" s="4"/>
      <c r="E96" s="4"/>
      <c r="F96" s="6"/>
    </row>
    <row r="97" ht="15.75" customHeight="1">
      <c r="A97" s="4"/>
      <c r="B97" s="4"/>
      <c r="C97" s="4"/>
      <c r="D97" s="4"/>
      <c r="E97" s="4"/>
      <c r="F97" s="6"/>
    </row>
    <row r="98" ht="15.75" customHeight="1">
      <c r="A98" s="4"/>
      <c r="B98" s="4"/>
      <c r="C98" s="4"/>
      <c r="D98" s="4"/>
      <c r="E98" s="4"/>
      <c r="F98" s="6"/>
    </row>
    <row r="99" ht="15.75" customHeight="1">
      <c r="A99" s="4"/>
      <c r="B99" s="4"/>
      <c r="C99" s="4"/>
      <c r="D99" s="4"/>
      <c r="E99" s="4"/>
      <c r="F99" s="6"/>
    </row>
    <row r="100" ht="15.75" customHeight="1">
      <c r="A100" s="4"/>
      <c r="B100" s="4"/>
      <c r="C100" s="4"/>
      <c r="D100" s="4"/>
      <c r="E100" s="4"/>
      <c r="F100" s="6"/>
    </row>
    <row r="101" ht="15.75" customHeight="1">
      <c r="A101" s="4"/>
      <c r="B101" s="4"/>
      <c r="C101" s="4"/>
      <c r="D101" s="4"/>
      <c r="E101" s="4"/>
      <c r="F101" s="6"/>
    </row>
    <row r="102" ht="15.75" customHeight="1">
      <c r="A102" s="4"/>
      <c r="B102" s="4"/>
      <c r="C102" s="4"/>
      <c r="D102" s="4"/>
      <c r="E102" s="4"/>
      <c r="F102" s="6"/>
    </row>
    <row r="103" ht="15.75" customHeight="1">
      <c r="A103" s="4"/>
      <c r="B103" s="4"/>
      <c r="C103" s="4"/>
      <c r="D103" s="4"/>
      <c r="E103" s="4"/>
      <c r="F103" s="6"/>
    </row>
    <row r="104" ht="15.75" customHeight="1">
      <c r="A104" s="4"/>
      <c r="B104" s="4"/>
      <c r="C104" s="4"/>
      <c r="D104" s="4"/>
      <c r="E104" s="4"/>
      <c r="F104" s="6"/>
    </row>
    <row r="105" ht="15.75" customHeight="1">
      <c r="A105" s="4"/>
      <c r="B105" s="4"/>
      <c r="C105" s="4"/>
      <c r="D105" s="4"/>
      <c r="E105" s="4"/>
      <c r="F105" s="6"/>
    </row>
    <row r="106" ht="15.75" customHeight="1">
      <c r="A106" s="4"/>
      <c r="B106" s="4"/>
      <c r="C106" s="4"/>
      <c r="D106" s="4"/>
      <c r="E106" s="4"/>
      <c r="F106" s="6"/>
    </row>
    <row r="107" ht="15.75" customHeight="1">
      <c r="A107" s="4"/>
      <c r="B107" s="4"/>
      <c r="C107" s="4"/>
      <c r="D107" s="4"/>
      <c r="E107" s="4"/>
      <c r="F107" s="6"/>
    </row>
    <row r="108" ht="15.75" customHeight="1">
      <c r="A108" s="4"/>
      <c r="B108" s="4"/>
      <c r="C108" s="4"/>
      <c r="D108" s="4"/>
      <c r="E108" s="4"/>
      <c r="F108" s="6"/>
    </row>
    <row r="109" ht="15.75" customHeight="1">
      <c r="A109" s="4"/>
      <c r="B109" s="4"/>
      <c r="C109" s="4"/>
      <c r="D109" s="4"/>
      <c r="E109" s="4"/>
      <c r="F109" s="6"/>
    </row>
    <row r="110" ht="15.75" customHeight="1">
      <c r="A110" s="4"/>
      <c r="B110" s="4"/>
      <c r="C110" s="4"/>
      <c r="D110" s="4"/>
      <c r="E110" s="4"/>
      <c r="F110" s="6"/>
    </row>
    <row r="111" ht="15.75" customHeight="1">
      <c r="A111" s="4"/>
      <c r="B111" s="4"/>
      <c r="C111" s="4"/>
      <c r="D111" s="4"/>
      <c r="E111" s="4"/>
      <c r="F111" s="6"/>
    </row>
    <row r="112" ht="15.75" customHeight="1">
      <c r="A112" s="4"/>
      <c r="B112" s="4"/>
      <c r="C112" s="4"/>
      <c r="D112" s="4"/>
      <c r="E112" s="4"/>
      <c r="F112" s="6"/>
    </row>
    <row r="113" ht="15.75" customHeight="1">
      <c r="A113" s="4"/>
      <c r="B113" s="4"/>
      <c r="C113" s="4"/>
      <c r="D113" s="4"/>
      <c r="E113" s="4"/>
      <c r="F113" s="6"/>
    </row>
    <row r="114" ht="15.75" customHeight="1">
      <c r="A114" s="4"/>
      <c r="B114" s="4"/>
      <c r="C114" s="4"/>
      <c r="D114" s="4"/>
      <c r="E114" s="4"/>
      <c r="F114" s="6"/>
    </row>
    <row r="115" ht="15.75" customHeight="1">
      <c r="A115" s="4"/>
      <c r="B115" s="4"/>
      <c r="C115" s="4"/>
      <c r="D115" s="4"/>
      <c r="E115" s="4"/>
      <c r="F115" s="6"/>
    </row>
    <row r="116" ht="15.75" customHeight="1">
      <c r="A116" s="4"/>
      <c r="B116" s="4"/>
      <c r="C116" s="4"/>
      <c r="D116" s="4"/>
      <c r="E116" s="4"/>
      <c r="F116" s="6"/>
    </row>
    <row r="117" ht="15.75" customHeight="1">
      <c r="A117" s="4"/>
      <c r="B117" s="4"/>
      <c r="C117" s="4"/>
      <c r="D117" s="4"/>
      <c r="E117" s="4"/>
      <c r="F117" s="6"/>
    </row>
    <row r="118" ht="15.75" customHeight="1">
      <c r="A118" s="4"/>
      <c r="B118" s="4"/>
      <c r="C118" s="4"/>
      <c r="D118" s="4"/>
      <c r="E118" s="4"/>
      <c r="F118" s="6"/>
    </row>
    <row r="119" ht="15.75" customHeight="1">
      <c r="A119" s="4"/>
      <c r="B119" s="4"/>
      <c r="C119" s="4"/>
      <c r="D119" s="4"/>
      <c r="E119" s="4"/>
      <c r="F119" s="6"/>
    </row>
    <row r="120" ht="15.75" customHeight="1">
      <c r="A120" s="4"/>
      <c r="B120" s="4"/>
      <c r="C120" s="4"/>
      <c r="D120" s="4"/>
      <c r="E120" s="4"/>
      <c r="F120" s="6"/>
    </row>
    <row r="121" ht="15.75" customHeight="1">
      <c r="A121" s="4"/>
      <c r="B121" s="4"/>
      <c r="C121" s="4"/>
      <c r="D121" s="4"/>
      <c r="E121" s="4"/>
      <c r="F121" s="6"/>
    </row>
    <row r="122" ht="15.75" customHeight="1">
      <c r="A122" s="4"/>
      <c r="B122" s="4"/>
      <c r="C122" s="4"/>
      <c r="D122" s="4"/>
      <c r="E122" s="4"/>
      <c r="F122" s="6"/>
    </row>
    <row r="123" ht="15.75" customHeight="1">
      <c r="A123" s="4"/>
      <c r="B123" s="4"/>
      <c r="C123" s="4"/>
      <c r="D123" s="4"/>
      <c r="E123" s="4"/>
      <c r="F123" s="6"/>
    </row>
    <row r="124" ht="15.75" customHeight="1">
      <c r="A124" s="4"/>
      <c r="B124" s="4"/>
      <c r="C124" s="4"/>
      <c r="D124" s="4"/>
      <c r="E124" s="4"/>
      <c r="F124" s="6"/>
    </row>
    <row r="125" ht="15.75" customHeight="1">
      <c r="A125" s="4"/>
      <c r="B125" s="4"/>
      <c r="C125" s="4"/>
      <c r="D125" s="4"/>
      <c r="E125" s="4"/>
      <c r="F125" s="6"/>
    </row>
    <row r="126" ht="15.75" customHeight="1">
      <c r="A126" s="4"/>
      <c r="B126" s="4"/>
      <c r="C126" s="4"/>
      <c r="D126" s="4"/>
      <c r="E126" s="4"/>
      <c r="F126" s="6"/>
    </row>
    <row r="127" ht="15.75" customHeight="1">
      <c r="A127" s="4"/>
      <c r="B127" s="4"/>
      <c r="C127" s="4"/>
      <c r="D127" s="4"/>
      <c r="E127" s="4"/>
      <c r="F127" s="6"/>
    </row>
    <row r="128" ht="15.75" customHeight="1">
      <c r="A128" s="4"/>
      <c r="B128" s="4"/>
      <c r="C128" s="4"/>
      <c r="D128" s="4"/>
      <c r="E128" s="4"/>
      <c r="F128" s="6"/>
    </row>
    <row r="129" ht="15.75" customHeight="1">
      <c r="A129" s="4"/>
      <c r="B129" s="4"/>
      <c r="C129" s="4"/>
      <c r="D129" s="4"/>
      <c r="E129" s="4"/>
      <c r="F129" s="6"/>
    </row>
    <row r="130" ht="15.75" customHeight="1">
      <c r="A130" s="4"/>
      <c r="B130" s="4"/>
      <c r="C130" s="4"/>
      <c r="D130" s="4"/>
      <c r="E130" s="4"/>
      <c r="F130" s="6"/>
    </row>
    <row r="131" ht="15.75" customHeight="1">
      <c r="A131" s="4"/>
      <c r="B131" s="4"/>
      <c r="C131" s="4"/>
      <c r="D131" s="4"/>
      <c r="E131" s="4"/>
      <c r="F131" s="6"/>
    </row>
    <row r="132" ht="15.75" customHeight="1">
      <c r="A132" s="4"/>
      <c r="B132" s="4"/>
      <c r="C132" s="4"/>
      <c r="D132" s="4"/>
      <c r="E132" s="4"/>
      <c r="F132" s="6"/>
    </row>
    <row r="133" ht="15.75" customHeight="1">
      <c r="A133" s="4"/>
      <c r="B133" s="4"/>
      <c r="C133" s="4"/>
      <c r="D133" s="4"/>
      <c r="E133" s="4"/>
      <c r="F133" s="6"/>
    </row>
    <row r="134" ht="15.75" customHeight="1">
      <c r="A134" s="4"/>
      <c r="B134" s="4"/>
      <c r="C134" s="4"/>
      <c r="D134" s="4"/>
      <c r="E134" s="4"/>
      <c r="F134" s="6"/>
    </row>
    <row r="135" ht="15.75" customHeight="1">
      <c r="A135" s="4"/>
      <c r="B135" s="4"/>
      <c r="C135" s="4"/>
      <c r="D135" s="4"/>
      <c r="E135" s="4"/>
      <c r="F135" s="6"/>
    </row>
    <row r="136" ht="15.75" customHeight="1">
      <c r="A136" s="4"/>
      <c r="B136" s="4"/>
      <c r="C136" s="4"/>
      <c r="D136" s="4"/>
      <c r="E136" s="4"/>
      <c r="F136" s="6"/>
    </row>
    <row r="137" ht="15.75" customHeight="1">
      <c r="A137" s="4"/>
      <c r="B137" s="4"/>
      <c r="C137" s="4"/>
      <c r="D137" s="4"/>
      <c r="E137" s="4"/>
      <c r="F137" s="6"/>
    </row>
    <row r="138" ht="15.75" customHeight="1">
      <c r="A138" s="4"/>
      <c r="B138" s="4"/>
      <c r="C138" s="4"/>
      <c r="D138" s="4"/>
      <c r="E138" s="4"/>
      <c r="F138" s="6"/>
    </row>
    <row r="139" ht="15.75" customHeight="1">
      <c r="A139" s="4"/>
      <c r="B139" s="4"/>
      <c r="C139" s="4"/>
      <c r="D139" s="4"/>
      <c r="E139" s="4"/>
      <c r="F139" s="6"/>
    </row>
    <row r="140" ht="15.75" customHeight="1">
      <c r="A140" s="4"/>
      <c r="B140" s="4"/>
      <c r="C140" s="4"/>
      <c r="D140" s="4"/>
      <c r="E140" s="4"/>
      <c r="F140" s="6"/>
    </row>
    <row r="141" ht="15.75" customHeight="1">
      <c r="A141" s="4"/>
      <c r="B141" s="4"/>
      <c r="C141" s="4"/>
      <c r="D141" s="4"/>
      <c r="E141" s="4"/>
      <c r="F141" s="6"/>
    </row>
    <row r="142" ht="15.75" customHeight="1">
      <c r="A142" s="4"/>
      <c r="B142" s="4"/>
      <c r="C142" s="4"/>
      <c r="D142" s="4"/>
      <c r="E142" s="4"/>
      <c r="F142" s="6"/>
    </row>
    <row r="143" ht="15.75" customHeight="1">
      <c r="A143" s="4"/>
      <c r="B143" s="4"/>
      <c r="C143" s="4"/>
      <c r="D143" s="4"/>
      <c r="E143" s="4"/>
      <c r="F143" s="6"/>
    </row>
    <row r="144" ht="15.75" customHeight="1">
      <c r="A144" s="4"/>
      <c r="B144" s="4"/>
      <c r="C144" s="4"/>
      <c r="D144" s="4"/>
      <c r="E144" s="4"/>
      <c r="F144" s="6"/>
    </row>
    <row r="145" ht="15.75" customHeight="1">
      <c r="A145" s="4"/>
      <c r="B145" s="4"/>
      <c r="C145" s="4"/>
      <c r="D145" s="4"/>
      <c r="E145" s="4"/>
      <c r="F145" s="6"/>
    </row>
    <row r="146" ht="15.75" customHeight="1">
      <c r="A146" s="4"/>
      <c r="B146" s="4"/>
      <c r="C146" s="4"/>
      <c r="D146" s="4"/>
      <c r="E146" s="4"/>
      <c r="F146" s="6"/>
    </row>
    <row r="147" ht="15.75" customHeight="1">
      <c r="A147" s="4"/>
      <c r="B147" s="4"/>
      <c r="C147" s="4"/>
      <c r="D147" s="4"/>
      <c r="E147" s="4"/>
      <c r="F147" s="6"/>
    </row>
    <row r="148" ht="15.75" customHeight="1">
      <c r="A148" s="4"/>
      <c r="B148" s="4"/>
      <c r="C148" s="4"/>
      <c r="D148" s="4"/>
      <c r="E148" s="4"/>
      <c r="F148" s="6"/>
    </row>
    <row r="149" ht="15.75" customHeight="1">
      <c r="A149" s="4"/>
      <c r="B149" s="4"/>
      <c r="C149" s="4"/>
      <c r="D149" s="4"/>
      <c r="E149" s="4"/>
      <c r="F149" s="6"/>
    </row>
    <row r="150" ht="15.75" customHeight="1">
      <c r="A150" s="4"/>
      <c r="B150" s="4"/>
      <c r="C150" s="4"/>
      <c r="D150" s="4"/>
      <c r="E150" s="4"/>
      <c r="F150" s="6"/>
    </row>
    <row r="151" ht="15.75" customHeight="1">
      <c r="A151" s="4"/>
      <c r="B151" s="4"/>
      <c r="C151" s="4"/>
      <c r="D151" s="4"/>
      <c r="E151" s="4"/>
      <c r="F151" s="6"/>
    </row>
    <row r="152" ht="15.75" customHeight="1">
      <c r="A152" s="4"/>
      <c r="B152" s="4"/>
      <c r="C152" s="4"/>
      <c r="D152" s="4"/>
      <c r="E152" s="4"/>
      <c r="F152" s="6"/>
    </row>
    <row r="153" ht="15.75" customHeight="1">
      <c r="A153" s="4"/>
      <c r="B153" s="4"/>
      <c r="C153" s="4"/>
      <c r="D153" s="4"/>
      <c r="E153" s="4"/>
      <c r="F153" s="6"/>
    </row>
    <row r="154" ht="15.75" customHeight="1">
      <c r="A154" s="4"/>
      <c r="B154" s="4"/>
      <c r="C154" s="4"/>
      <c r="D154" s="4"/>
      <c r="E154" s="4"/>
      <c r="F154" s="6"/>
    </row>
    <row r="155" ht="15.75" customHeight="1">
      <c r="A155" s="4"/>
      <c r="B155" s="4"/>
      <c r="C155" s="4"/>
      <c r="D155" s="4"/>
      <c r="E155" s="4"/>
      <c r="F155" s="6"/>
    </row>
    <row r="156" ht="15.75" customHeight="1">
      <c r="A156" s="4"/>
      <c r="B156" s="4"/>
      <c r="C156" s="4"/>
      <c r="D156" s="4"/>
      <c r="E156" s="4"/>
      <c r="F156" s="6"/>
    </row>
    <row r="157" ht="15.75" customHeight="1">
      <c r="A157" s="4"/>
      <c r="B157" s="4"/>
      <c r="C157" s="4"/>
      <c r="D157" s="4"/>
      <c r="E157" s="4"/>
      <c r="F157" s="6"/>
    </row>
    <row r="158" ht="15.75" customHeight="1">
      <c r="A158" s="4"/>
      <c r="B158" s="4"/>
      <c r="C158" s="4"/>
      <c r="D158" s="4"/>
      <c r="E158" s="4"/>
      <c r="F158" s="6"/>
    </row>
    <row r="159" ht="15.75" customHeight="1">
      <c r="A159" s="4"/>
      <c r="B159" s="4"/>
      <c r="C159" s="4"/>
      <c r="D159" s="4"/>
      <c r="E159" s="4"/>
      <c r="F159" s="6"/>
    </row>
    <row r="160" ht="15.75" customHeight="1">
      <c r="A160" s="4"/>
      <c r="B160" s="4"/>
      <c r="C160" s="4"/>
      <c r="D160" s="4"/>
      <c r="E160" s="4"/>
      <c r="F160" s="6"/>
    </row>
    <row r="161" ht="15.75" customHeight="1">
      <c r="A161" s="4"/>
      <c r="B161" s="4"/>
      <c r="C161" s="4"/>
      <c r="D161" s="4"/>
      <c r="E161" s="4"/>
      <c r="F161" s="6"/>
    </row>
    <row r="162" ht="15.75" customHeight="1">
      <c r="A162" s="4"/>
      <c r="B162" s="4"/>
      <c r="C162" s="4"/>
      <c r="D162" s="4"/>
      <c r="E162" s="4"/>
      <c r="F162" s="6"/>
    </row>
    <row r="163" ht="15.75" customHeight="1">
      <c r="A163" s="4"/>
      <c r="B163" s="4"/>
      <c r="C163" s="4"/>
      <c r="D163" s="4"/>
      <c r="E163" s="4"/>
      <c r="F163" s="6"/>
    </row>
    <row r="164" ht="15.75" customHeight="1">
      <c r="A164" s="4"/>
      <c r="B164" s="4"/>
      <c r="C164" s="4"/>
      <c r="D164" s="4"/>
      <c r="E164" s="4"/>
      <c r="F164" s="6"/>
    </row>
    <row r="165" ht="15.75" customHeight="1">
      <c r="A165" s="4"/>
      <c r="B165" s="4"/>
      <c r="C165" s="4"/>
      <c r="D165" s="4"/>
      <c r="E165" s="4"/>
      <c r="F165" s="6"/>
    </row>
    <row r="166" ht="15.75" customHeight="1">
      <c r="A166" s="4"/>
      <c r="B166" s="4"/>
      <c r="C166" s="4"/>
      <c r="D166" s="4"/>
      <c r="E166" s="4"/>
      <c r="F166" s="6"/>
    </row>
    <row r="167" ht="15.75" customHeight="1">
      <c r="A167" s="4"/>
      <c r="B167" s="4"/>
      <c r="C167" s="4"/>
      <c r="D167" s="4"/>
      <c r="E167" s="4"/>
      <c r="F167" s="6"/>
    </row>
    <row r="168" ht="15.75" customHeight="1">
      <c r="A168" s="4"/>
      <c r="B168" s="4"/>
      <c r="C168" s="4"/>
      <c r="D168" s="4"/>
      <c r="E168" s="4"/>
      <c r="F168" s="6"/>
    </row>
    <row r="169" ht="15.75" customHeight="1">
      <c r="A169" s="4"/>
      <c r="B169" s="4"/>
      <c r="C169" s="4"/>
      <c r="D169" s="4"/>
      <c r="E169" s="4"/>
      <c r="F169" s="6"/>
    </row>
    <row r="170" ht="15.75" customHeight="1">
      <c r="A170" s="4"/>
      <c r="B170" s="4"/>
      <c r="C170" s="4"/>
      <c r="D170" s="4"/>
      <c r="E170" s="4"/>
      <c r="F170" s="6"/>
    </row>
    <row r="171" ht="15.75" customHeight="1">
      <c r="A171" s="4"/>
      <c r="B171" s="4"/>
      <c r="C171" s="4"/>
      <c r="D171" s="4"/>
      <c r="E171" s="4"/>
      <c r="F171" s="6"/>
    </row>
    <row r="172" ht="15.75" customHeight="1">
      <c r="A172" s="4"/>
      <c r="B172" s="4"/>
      <c r="C172" s="4"/>
      <c r="D172" s="4"/>
      <c r="E172" s="4"/>
      <c r="F172" s="6"/>
    </row>
    <row r="173" ht="15.75" customHeight="1">
      <c r="A173" s="4"/>
      <c r="B173" s="4"/>
      <c r="C173" s="4"/>
      <c r="D173" s="4"/>
      <c r="E173" s="4"/>
      <c r="F173" s="6"/>
    </row>
    <row r="174" ht="15.75" customHeight="1">
      <c r="A174" s="4"/>
      <c r="B174" s="4"/>
      <c r="C174" s="4"/>
      <c r="D174" s="4"/>
      <c r="E174" s="4"/>
      <c r="F174" s="6"/>
    </row>
    <row r="175" ht="15.75" customHeight="1">
      <c r="A175" s="4"/>
      <c r="B175" s="4"/>
      <c r="C175" s="4"/>
      <c r="D175" s="4"/>
      <c r="E175" s="4"/>
      <c r="F175" s="6"/>
    </row>
    <row r="176" ht="15.75" customHeight="1">
      <c r="A176" s="4"/>
      <c r="B176" s="4"/>
      <c r="C176" s="4"/>
      <c r="D176" s="4"/>
      <c r="E176" s="4"/>
      <c r="F176" s="6"/>
    </row>
    <row r="177" ht="15.75" customHeight="1">
      <c r="A177" s="4"/>
      <c r="B177" s="4"/>
      <c r="C177" s="4"/>
      <c r="D177" s="4"/>
      <c r="E177" s="4"/>
      <c r="F177" s="6"/>
    </row>
    <row r="178" ht="15.75" customHeight="1">
      <c r="A178" s="4"/>
      <c r="B178" s="4"/>
      <c r="C178" s="4"/>
      <c r="D178" s="4"/>
      <c r="E178" s="4"/>
      <c r="F178" s="6"/>
    </row>
    <row r="179" ht="15.75" customHeight="1">
      <c r="A179" s="4"/>
      <c r="B179" s="4"/>
      <c r="C179" s="4"/>
      <c r="D179" s="4"/>
      <c r="E179" s="4"/>
      <c r="F179" s="6"/>
    </row>
    <row r="180" ht="15.75" customHeight="1">
      <c r="A180" s="4"/>
      <c r="B180" s="4"/>
      <c r="C180" s="4"/>
      <c r="D180" s="4"/>
      <c r="E180" s="4"/>
      <c r="F180" s="6"/>
    </row>
    <row r="181" ht="15.75" customHeight="1">
      <c r="A181" s="4"/>
      <c r="B181" s="4"/>
      <c r="C181" s="4"/>
      <c r="D181" s="4"/>
      <c r="E181" s="4"/>
      <c r="F181" s="6"/>
    </row>
    <row r="182" ht="15.75" customHeight="1">
      <c r="A182" s="4"/>
      <c r="B182" s="4"/>
      <c r="C182" s="4"/>
      <c r="D182" s="4"/>
      <c r="E182" s="4"/>
      <c r="F182" s="6"/>
    </row>
    <row r="183" ht="15.75" customHeight="1">
      <c r="A183" s="4"/>
      <c r="B183" s="4"/>
      <c r="C183" s="4"/>
      <c r="D183" s="4"/>
      <c r="E183" s="4"/>
      <c r="F183" s="6"/>
    </row>
    <row r="184" ht="15.75" customHeight="1">
      <c r="A184" s="4"/>
      <c r="B184" s="4"/>
      <c r="C184" s="4"/>
      <c r="D184" s="4"/>
      <c r="E184" s="4"/>
      <c r="F184" s="6"/>
    </row>
    <row r="185" ht="15.75" customHeight="1">
      <c r="A185" s="4"/>
      <c r="B185" s="4"/>
      <c r="C185" s="4"/>
      <c r="D185" s="4"/>
      <c r="E185" s="4"/>
      <c r="F185" s="6"/>
    </row>
    <row r="186" ht="15.75" customHeight="1">
      <c r="A186" s="4"/>
      <c r="B186" s="4"/>
      <c r="C186" s="4"/>
      <c r="D186" s="4"/>
      <c r="E186" s="4"/>
      <c r="F186" s="6"/>
    </row>
    <row r="187" ht="15.75" customHeight="1">
      <c r="A187" s="4"/>
      <c r="B187" s="4"/>
      <c r="C187" s="4"/>
      <c r="D187" s="4"/>
      <c r="E187" s="4"/>
      <c r="F187" s="6"/>
    </row>
    <row r="188" ht="15.75" customHeight="1">
      <c r="A188" s="4"/>
      <c r="B188" s="4"/>
      <c r="C188" s="4"/>
      <c r="D188" s="4"/>
      <c r="E188" s="4"/>
      <c r="F188" s="6"/>
    </row>
    <row r="189" ht="15.75" customHeight="1">
      <c r="A189" s="4"/>
      <c r="B189" s="4"/>
      <c r="C189" s="4"/>
      <c r="D189" s="4"/>
      <c r="E189" s="4"/>
      <c r="F189" s="6"/>
    </row>
    <row r="190" ht="15.75" customHeight="1">
      <c r="A190" s="4"/>
      <c r="B190" s="4"/>
      <c r="C190" s="4"/>
      <c r="D190" s="4"/>
      <c r="E190" s="4"/>
      <c r="F190" s="6"/>
    </row>
    <row r="191" ht="15.75" customHeight="1">
      <c r="A191" s="4"/>
      <c r="B191" s="4"/>
      <c r="C191" s="4"/>
      <c r="D191" s="4"/>
      <c r="E191" s="4"/>
      <c r="F191" s="6"/>
    </row>
    <row r="192" ht="15.75" customHeight="1">
      <c r="A192" s="4"/>
      <c r="B192" s="4"/>
      <c r="C192" s="4"/>
      <c r="D192" s="4"/>
      <c r="E192" s="4"/>
      <c r="F192" s="6"/>
    </row>
    <row r="193" ht="15.75" customHeight="1">
      <c r="A193" s="4"/>
      <c r="B193" s="4"/>
      <c r="C193" s="4"/>
      <c r="D193" s="4"/>
      <c r="E193" s="4"/>
      <c r="F193" s="6"/>
    </row>
    <row r="194" ht="15.75" customHeight="1">
      <c r="A194" s="4"/>
      <c r="B194" s="4"/>
      <c r="C194" s="4"/>
      <c r="D194" s="4"/>
      <c r="E194" s="4"/>
      <c r="F194" s="6"/>
    </row>
    <row r="195" ht="15.75" customHeight="1">
      <c r="A195" s="4"/>
      <c r="B195" s="4"/>
      <c r="C195" s="4"/>
      <c r="D195" s="4"/>
      <c r="E195" s="4"/>
      <c r="F195" s="6"/>
    </row>
    <row r="196" ht="15.75" customHeight="1">
      <c r="A196" s="4"/>
      <c r="B196" s="4"/>
      <c r="C196" s="4"/>
      <c r="D196" s="4"/>
      <c r="E196" s="4"/>
      <c r="F196" s="6"/>
    </row>
    <row r="197" ht="15.75" customHeight="1">
      <c r="A197" s="4"/>
      <c r="B197" s="4"/>
      <c r="C197" s="4"/>
      <c r="D197" s="4"/>
      <c r="E197" s="4"/>
      <c r="F197" s="6"/>
    </row>
    <row r="198" ht="15.75" customHeight="1">
      <c r="A198" s="4"/>
      <c r="B198" s="4"/>
      <c r="C198" s="4"/>
      <c r="D198" s="4"/>
      <c r="E198" s="4"/>
      <c r="F198" s="6"/>
    </row>
    <row r="199" ht="15.75" customHeight="1">
      <c r="A199" s="4"/>
      <c r="B199" s="4"/>
      <c r="C199" s="4"/>
      <c r="D199" s="4"/>
      <c r="E199" s="4"/>
      <c r="F199" s="6"/>
    </row>
    <row r="200" ht="15.75" customHeight="1">
      <c r="A200" s="4"/>
      <c r="B200" s="4"/>
      <c r="C200" s="4"/>
      <c r="D200" s="4"/>
      <c r="E200" s="4"/>
      <c r="F200" s="6"/>
    </row>
    <row r="201" ht="15.75" customHeight="1">
      <c r="A201" s="4"/>
      <c r="B201" s="4"/>
      <c r="C201" s="4"/>
      <c r="D201" s="4"/>
      <c r="E201" s="4"/>
      <c r="F201" s="6"/>
    </row>
    <row r="202" ht="15.75" customHeight="1">
      <c r="A202" s="4"/>
      <c r="B202" s="4"/>
      <c r="C202" s="4"/>
      <c r="D202" s="4"/>
      <c r="E202" s="4"/>
      <c r="F202" s="6"/>
    </row>
    <row r="203" ht="15.75" customHeight="1">
      <c r="A203" s="4"/>
      <c r="B203" s="4"/>
      <c r="C203" s="4"/>
      <c r="D203" s="4"/>
      <c r="E203" s="4"/>
      <c r="F203" s="6"/>
    </row>
    <row r="204" ht="15.75" customHeight="1">
      <c r="A204" s="4"/>
      <c r="B204" s="4"/>
      <c r="C204" s="4"/>
      <c r="D204" s="4"/>
      <c r="E204" s="4"/>
      <c r="F204" s="6"/>
    </row>
    <row r="205" ht="15.75" customHeight="1">
      <c r="A205" s="4"/>
      <c r="B205" s="4"/>
      <c r="C205" s="4"/>
      <c r="D205" s="4"/>
      <c r="E205" s="4"/>
      <c r="F205" s="6"/>
    </row>
    <row r="206" ht="15.75" customHeight="1">
      <c r="A206" s="4"/>
      <c r="B206" s="4"/>
      <c r="C206" s="4"/>
      <c r="D206" s="4"/>
      <c r="E206" s="4"/>
      <c r="F206" s="6"/>
    </row>
    <row r="207" ht="15.75" customHeight="1">
      <c r="A207" s="4"/>
      <c r="B207" s="4"/>
      <c r="C207" s="4"/>
      <c r="D207" s="4"/>
      <c r="E207" s="4"/>
      <c r="F207" s="6"/>
    </row>
    <row r="208" ht="15.75" customHeight="1">
      <c r="A208" s="4"/>
      <c r="B208" s="4"/>
      <c r="C208" s="4"/>
      <c r="D208" s="4"/>
      <c r="E208" s="4"/>
      <c r="F208" s="6"/>
    </row>
    <row r="209" ht="15.75" customHeight="1">
      <c r="A209" s="4"/>
      <c r="B209" s="4"/>
      <c r="C209" s="4"/>
      <c r="D209" s="4"/>
      <c r="E209" s="4"/>
      <c r="F209" s="6"/>
    </row>
    <row r="210" ht="15.75" customHeight="1">
      <c r="A210" s="4"/>
      <c r="B210" s="4"/>
      <c r="C210" s="4"/>
      <c r="D210" s="4"/>
      <c r="E210" s="4"/>
      <c r="F210" s="6"/>
    </row>
    <row r="211" ht="15.75" customHeight="1">
      <c r="A211" s="4"/>
      <c r="B211" s="4"/>
      <c r="C211" s="4"/>
      <c r="D211" s="4"/>
      <c r="E211" s="4"/>
      <c r="F211" s="6"/>
    </row>
    <row r="212" ht="15.75" customHeight="1">
      <c r="A212" s="4"/>
      <c r="B212" s="4"/>
      <c r="C212" s="4"/>
      <c r="D212" s="4"/>
      <c r="E212" s="4"/>
      <c r="F212" s="6"/>
    </row>
    <row r="213" ht="15.75" customHeight="1">
      <c r="A213" s="4"/>
      <c r="B213" s="4"/>
      <c r="C213" s="4"/>
      <c r="D213" s="4"/>
      <c r="E213" s="4"/>
      <c r="F213" s="6"/>
    </row>
    <row r="214" ht="15.75" customHeight="1">
      <c r="A214" s="4"/>
      <c r="B214" s="4"/>
      <c r="C214" s="4"/>
      <c r="D214" s="4"/>
      <c r="E214" s="4"/>
      <c r="F214" s="6"/>
    </row>
    <row r="215" ht="15.75" customHeight="1">
      <c r="A215" s="4"/>
      <c r="B215" s="4"/>
      <c r="C215" s="4"/>
      <c r="D215" s="4"/>
      <c r="E215" s="4"/>
      <c r="F215" s="6"/>
    </row>
    <row r="216" ht="15.75" customHeight="1">
      <c r="A216" s="4"/>
      <c r="B216" s="4"/>
      <c r="C216" s="4"/>
      <c r="D216" s="4"/>
      <c r="E216" s="4"/>
      <c r="F216" s="6"/>
    </row>
    <row r="217" ht="15.75" customHeight="1">
      <c r="A217" s="4"/>
      <c r="B217" s="4"/>
      <c r="C217" s="4"/>
      <c r="D217" s="4"/>
      <c r="E217" s="4"/>
      <c r="F217" s="6"/>
    </row>
    <row r="218" ht="15.75" customHeight="1">
      <c r="A218" s="4"/>
      <c r="B218" s="4"/>
      <c r="C218" s="4"/>
      <c r="D218" s="4"/>
      <c r="E218" s="4"/>
      <c r="F218" s="6"/>
    </row>
    <row r="219" ht="15.75" customHeight="1">
      <c r="A219" s="4"/>
      <c r="B219" s="4"/>
      <c r="C219" s="4"/>
      <c r="D219" s="4"/>
      <c r="E219" s="4"/>
      <c r="F219" s="6"/>
    </row>
    <row r="220" ht="15.75" customHeight="1">
      <c r="A220" s="4"/>
      <c r="B220" s="4"/>
      <c r="C220" s="4"/>
      <c r="D220" s="4"/>
      <c r="E220" s="4"/>
      <c r="F220" s="6"/>
    </row>
    <row r="221" ht="15.75" customHeight="1">
      <c r="A221" s="4"/>
      <c r="B221" s="4"/>
      <c r="C221" s="4"/>
      <c r="D221" s="4"/>
      <c r="E221" s="4"/>
      <c r="F221" s="6"/>
    </row>
    <row r="222" ht="15.75" customHeight="1">
      <c r="A222" s="4"/>
      <c r="B222" s="4"/>
      <c r="C222" s="4"/>
      <c r="D222" s="4"/>
      <c r="E222" s="4"/>
      <c r="F222" s="6"/>
    </row>
    <row r="223" ht="15.75" customHeight="1">
      <c r="A223" s="4"/>
      <c r="B223" s="4"/>
      <c r="C223" s="4"/>
      <c r="D223" s="4"/>
      <c r="E223" s="4"/>
      <c r="F223" s="6"/>
    </row>
    <row r="224" ht="15.75" customHeight="1">
      <c r="A224" s="4"/>
      <c r="B224" s="4"/>
      <c r="C224" s="4"/>
      <c r="D224" s="4"/>
      <c r="E224" s="4"/>
      <c r="F224" s="6"/>
    </row>
    <row r="225" ht="15.75" customHeight="1">
      <c r="A225" s="4"/>
      <c r="B225" s="4"/>
      <c r="C225" s="4"/>
      <c r="D225" s="4"/>
      <c r="E225" s="4"/>
      <c r="F225" s="6"/>
    </row>
    <row r="226" ht="15.75" customHeight="1">
      <c r="A226" s="4"/>
      <c r="B226" s="4"/>
      <c r="C226" s="4"/>
      <c r="D226" s="4"/>
      <c r="E226" s="4"/>
      <c r="F226" s="6"/>
    </row>
    <row r="227" ht="15.75" customHeight="1">
      <c r="A227" s="4"/>
      <c r="B227" s="4"/>
      <c r="C227" s="4"/>
      <c r="D227" s="4"/>
      <c r="E227" s="4"/>
      <c r="F227" s="6"/>
    </row>
    <row r="228" ht="15.75" customHeight="1">
      <c r="A228" s="4"/>
      <c r="B228" s="4"/>
      <c r="C228" s="4"/>
      <c r="D228" s="4"/>
      <c r="E228" s="4"/>
      <c r="F228" s="6"/>
    </row>
    <row r="229" ht="15.75" customHeight="1">
      <c r="A229" s="4"/>
      <c r="B229" s="4"/>
      <c r="C229" s="4"/>
      <c r="D229" s="4"/>
      <c r="E229" s="4"/>
      <c r="F229" s="6"/>
    </row>
    <row r="230" ht="15.75" customHeight="1">
      <c r="A230" s="4"/>
      <c r="B230" s="4"/>
      <c r="C230" s="4"/>
      <c r="D230" s="4"/>
      <c r="E230" s="4"/>
      <c r="F230" s="6"/>
    </row>
    <row r="231" ht="15.75" customHeight="1">
      <c r="A231" s="4"/>
      <c r="B231" s="4"/>
      <c r="C231" s="4"/>
      <c r="D231" s="4"/>
      <c r="E231" s="4"/>
      <c r="F231" s="6"/>
    </row>
    <row r="232" ht="15.75" customHeight="1">
      <c r="A232" s="4"/>
      <c r="B232" s="4"/>
      <c r="C232" s="4"/>
      <c r="D232" s="4"/>
      <c r="E232" s="4"/>
      <c r="F232" s="6"/>
    </row>
    <row r="233" ht="15.75" customHeight="1">
      <c r="A233" s="4"/>
      <c r="B233" s="4"/>
      <c r="C233" s="4"/>
      <c r="D233" s="4"/>
      <c r="E233" s="4"/>
      <c r="F233" s="6"/>
    </row>
    <row r="234" ht="15.75" customHeight="1">
      <c r="A234" s="4"/>
      <c r="B234" s="4"/>
      <c r="C234" s="4"/>
      <c r="D234" s="4"/>
      <c r="E234" s="4"/>
      <c r="F234" s="6"/>
    </row>
    <row r="235" ht="15.75" customHeight="1">
      <c r="A235" s="4"/>
      <c r="B235" s="4"/>
      <c r="C235" s="4"/>
      <c r="D235" s="4"/>
      <c r="E235" s="4"/>
      <c r="F235" s="6"/>
    </row>
    <row r="236" ht="15.75" customHeight="1">
      <c r="A236" s="4"/>
      <c r="B236" s="4"/>
      <c r="C236" s="4"/>
      <c r="D236" s="4"/>
      <c r="E236" s="4"/>
      <c r="F236" s="6"/>
    </row>
    <row r="237" ht="15.75" customHeight="1">
      <c r="A237" s="4"/>
      <c r="B237" s="4"/>
      <c r="C237" s="4"/>
      <c r="D237" s="4"/>
      <c r="E237" s="4"/>
      <c r="F237" s="6"/>
    </row>
    <row r="238" ht="15.75" customHeight="1">
      <c r="A238" s="4"/>
      <c r="B238" s="4"/>
      <c r="C238" s="4"/>
      <c r="D238" s="4"/>
      <c r="E238" s="4"/>
      <c r="F238" s="6"/>
    </row>
    <row r="239" ht="15.75" customHeight="1">
      <c r="A239" s="4"/>
      <c r="B239" s="4"/>
      <c r="C239" s="4"/>
      <c r="D239" s="4"/>
      <c r="E239" s="4"/>
      <c r="F239" s="6"/>
    </row>
    <row r="240" ht="15.75" customHeight="1">
      <c r="A240" s="4"/>
      <c r="B240" s="4"/>
      <c r="C240" s="4"/>
      <c r="D240" s="4"/>
      <c r="E240" s="4"/>
      <c r="F240" s="6"/>
    </row>
    <row r="241" ht="15.75" customHeight="1">
      <c r="A241" s="4"/>
      <c r="B241" s="4"/>
      <c r="C241" s="4"/>
      <c r="D241" s="4"/>
      <c r="E241" s="4"/>
      <c r="F241" s="6"/>
    </row>
    <row r="242" ht="15.75" customHeight="1">
      <c r="A242" s="4"/>
      <c r="B242" s="4"/>
      <c r="C242" s="4"/>
      <c r="D242" s="4"/>
      <c r="E242" s="4"/>
      <c r="F242" s="6"/>
    </row>
    <row r="243" ht="15.75" customHeight="1">
      <c r="A243" s="4"/>
      <c r="B243" s="4"/>
      <c r="C243" s="4"/>
      <c r="D243" s="4"/>
      <c r="E243" s="4"/>
      <c r="F243" s="6"/>
    </row>
    <row r="244" ht="15.75" customHeight="1">
      <c r="A244" s="4"/>
      <c r="B244" s="4"/>
      <c r="C244" s="4"/>
      <c r="D244" s="4"/>
      <c r="E244" s="4"/>
      <c r="F244" s="6"/>
    </row>
    <row r="245" ht="15.75" customHeight="1">
      <c r="A245" s="4"/>
      <c r="B245" s="4"/>
      <c r="C245" s="4"/>
      <c r="D245" s="4"/>
      <c r="E245" s="4"/>
      <c r="F245" s="6"/>
    </row>
    <row r="246" ht="15.75" customHeight="1">
      <c r="A246" s="4"/>
      <c r="B246" s="4"/>
      <c r="C246" s="4"/>
      <c r="D246" s="4"/>
      <c r="E246" s="4"/>
      <c r="F246" s="6"/>
    </row>
    <row r="247" ht="15.75" customHeight="1">
      <c r="A247" s="4"/>
      <c r="B247" s="4"/>
      <c r="C247" s="4"/>
      <c r="D247" s="4"/>
      <c r="E247" s="4"/>
      <c r="F247" s="6"/>
    </row>
    <row r="248" ht="15.75" customHeight="1">
      <c r="A248" s="4"/>
      <c r="B248" s="4"/>
      <c r="C248" s="4"/>
      <c r="D248" s="4"/>
      <c r="E248" s="4"/>
      <c r="F248" s="6"/>
    </row>
    <row r="249" ht="15.75" customHeight="1">
      <c r="A249" s="4"/>
      <c r="B249" s="4"/>
      <c r="C249" s="4"/>
      <c r="D249" s="4"/>
      <c r="E249" s="4"/>
      <c r="F249" s="6"/>
    </row>
    <row r="250" ht="15.75" customHeight="1">
      <c r="A250" s="4"/>
      <c r="B250" s="4"/>
      <c r="C250" s="4"/>
      <c r="D250" s="4"/>
      <c r="E250" s="4"/>
      <c r="F250" s="6"/>
    </row>
    <row r="251" ht="15.75" customHeight="1">
      <c r="A251" s="4"/>
      <c r="B251" s="4"/>
      <c r="C251" s="4"/>
      <c r="D251" s="4"/>
      <c r="E251" s="4"/>
      <c r="F251" s="6"/>
    </row>
    <row r="252" ht="15.75" customHeight="1">
      <c r="A252" s="4"/>
      <c r="B252" s="4"/>
      <c r="C252" s="4"/>
      <c r="D252" s="4"/>
      <c r="E252" s="4"/>
      <c r="F252" s="6"/>
    </row>
    <row r="253" ht="15.75" customHeight="1">
      <c r="A253" s="4"/>
      <c r="B253" s="4"/>
      <c r="C253" s="4"/>
      <c r="D253" s="4"/>
      <c r="E253" s="4"/>
      <c r="F253" s="6"/>
    </row>
    <row r="254" ht="15.75" customHeight="1">
      <c r="A254" s="4"/>
      <c r="B254" s="4"/>
      <c r="C254" s="4"/>
      <c r="D254" s="4"/>
      <c r="E254" s="4"/>
      <c r="F254" s="6"/>
    </row>
    <row r="255" ht="15.75" customHeight="1">
      <c r="A255" s="4"/>
      <c r="B255" s="4"/>
      <c r="C255" s="4"/>
      <c r="D255" s="4"/>
      <c r="E255" s="4"/>
      <c r="F255" s="6"/>
    </row>
    <row r="256" ht="15.75" customHeight="1">
      <c r="A256" s="4"/>
      <c r="B256" s="4"/>
      <c r="C256" s="4"/>
      <c r="D256" s="4"/>
      <c r="E256" s="4"/>
      <c r="F256" s="6"/>
    </row>
    <row r="257" ht="15.75" customHeight="1">
      <c r="A257" s="4"/>
      <c r="B257" s="4"/>
      <c r="C257" s="4"/>
      <c r="D257" s="4"/>
      <c r="E257" s="4"/>
      <c r="F257" s="6"/>
    </row>
    <row r="258" ht="15.75" customHeight="1">
      <c r="A258" s="4"/>
      <c r="B258" s="4"/>
      <c r="C258" s="4"/>
      <c r="D258" s="4"/>
      <c r="E258" s="4"/>
      <c r="F258" s="6"/>
    </row>
    <row r="259" ht="15.75" customHeight="1">
      <c r="A259" s="4"/>
      <c r="B259" s="4"/>
      <c r="C259" s="4"/>
      <c r="D259" s="4"/>
      <c r="E259" s="4"/>
      <c r="F259" s="6"/>
    </row>
    <row r="260" ht="15.75" customHeight="1">
      <c r="A260" s="4"/>
      <c r="B260" s="4"/>
      <c r="C260" s="4"/>
      <c r="D260" s="4"/>
      <c r="E260" s="4"/>
      <c r="F260" s="6"/>
    </row>
    <row r="261" ht="15.75" customHeight="1">
      <c r="A261" s="4"/>
      <c r="B261" s="4"/>
      <c r="C261" s="4"/>
      <c r="D261" s="4"/>
      <c r="E261" s="4"/>
      <c r="F261" s="6"/>
    </row>
    <row r="262" ht="15.75" customHeight="1">
      <c r="A262" s="4"/>
      <c r="B262" s="4"/>
      <c r="C262" s="4"/>
      <c r="D262" s="4"/>
      <c r="E262" s="4"/>
      <c r="F262" s="6"/>
    </row>
    <row r="263" ht="15.75" customHeight="1">
      <c r="A263" s="4"/>
      <c r="B263" s="4"/>
      <c r="C263" s="4"/>
      <c r="D263" s="4"/>
      <c r="E263" s="4"/>
      <c r="F263" s="6"/>
    </row>
    <row r="264" ht="15.75" customHeight="1">
      <c r="A264" s="4"/>
      <c r="B264" s="4"/>
      <c r="C264" s="4"/>
      <c r="D264" s="4"/>
      <c r="E264" s="4"/>
      <c r="F264" s="6"/>
    </row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2.63" defaultRowHeight="15.0" outlineLevelRow="2"/>
  <cols>
    <col customWidth="1" min="1" max="1" width="29.63"/>
    <col customWidth="1" min="2" max="2" width="18.88"/>
    <col customWidth="1" min="3" max="3" width="25.5"/>
    <col customWidth="1" min="4" max="4" width="43.25"/>
    <col customWidth="1" min="5" max="6" width="15.38"/>
  </cols>
  <sheetData>
    <row r="1" ht="15.75" customHeight="1">
      <c r="A1" s="2" t="s">
        <v>0</v>
      </c>
      <c r="B1" s="4"/>
      <c r="C1" s="4"/>
      <c r="D1" s="4"/>
      <c r="E1" s="4"/>
      <c r="F1" s="6"/>
    </row>
    <row r="2" ht="15.75" customHeight="1">
      <c r="A2" s="4"/>
      <c r="B2" s="4"/>
      <c r="C2" s="4"/>
      <c r="D2" s="4"/>
      <c r="E2" s="4"/>
      <c r="F2" s="6"/>
    </row>
    <row r="3" ht="15.75" customHeight="1">
      <c r="A3" s="9" t="s">
        <v>5</v>
      </c>
      <c r="B3" s="9" t="s">
        <v>10</v>
      </c>
      <c r="C3" s="9" t="s">
        <v>7</v>
      </c>
      <c r="D3" s="9" t="s">
        <v>8</v>
      </c>
      <c r="E3" s="12" t="s">
        <v>9</v>
      </c>
      <c r="F3" s="12" t="s">
        <v>11</v>
      </c>
    </row>
    <row r="4" ht="15.75" customHeight="1">
      <c r="A4" s="15"/>
      <c r="B4" s="15"/>
      <c r="C4" s="15"/>
      <c r="D4" s="15"/>
      <c r="E4" s="15"/>
      <c r="F4" s="16"/>
    </row>
    <row r="5" ht="15.75" customHeight="1">
      <c r="A5" s="17" t="s">
        <v>13</v>
      </c>
      <c r="B5" s="17"/>
      <c r="C5" s="17" t="s">
        <v>14</v>
      </c>
      <c r="D5" s="19"/>
      <c r="E5" s="19"/>
      <c r="F5" s="22">
        <v>44152.0</v>
      </c>
    </row>
    <row r="6" ht="15.75" customHeight="1">
      <c r="A6" s="19"/>
      <c r="B6" s="19"/>
      <c r="C6" s="19"/>
      <c r="D6" s="19"/>
      <c r="E6" s="19"/>
      <c r="F6" s="24"/>
    </row>
    <row r="7" ht="15.75" customHeight="1">
      <c r="A7" s="25" t="s">
        <v>16</v>
      </c>
      <c r="B7" s="27"/>
      <c r="C7" s="27"/>
      <c r="D7" s="27"/>
      <c r="E7" s="27"/>
      <c r="F7" s="29"/>
    </row>
    <row r="8" ht="15.75" customHeight="1">
      <c r="A8" s="21" t="s">
        <v>17</v>
      </c>
      <c r="B8" s="17"/>
      <c r="C8" s="17" t="s">
        <v>20</v>
      </c>
      <c r="D8" s="17" t="s">
        <v>22</v>
      </c>
      <c r="E8" s="17" t="s">
        <v>24</v>
      </c>
      <c r="F8" s="36">
        <f>F5</f>
        <v>44152</v>
      </c>
    </row>
    <row r="9" ht="15.75" customHeight="1">
      <c r="A9" s="21" t="s">
        <v>27</v>
      </c>
      <c r="B9" s="17"/>
      <c r="C9" s="17" t="s">
        <v>20</v>
      </c>
      <c r="D9" s="21" t="s">
        <v>28</v>
      </c>
      <c r="E9" s="21" t="s">
        <v>29</v>
      </c>
      <c r="F9" s="21" t="s">
        <v>29</v>
      </c>
    </row>
    <row r="10" ht="15.75" customHeight="1">
      <c r="A10" s="19"/>
      <c r="B10" s="19"/>
      <c r="C10" s="19"/>
      <c r="D10" s="19"/>
      <c r="E10" s="19"/>
      <c r="F10" s="24"/>
    </row>
    <row r="11" ht="15.75" customHeight="1">
      <c r="A11" s="25" t="s">
        <v>31</v>
      </c>
      <c r="B11" s="27"/>
      <c r="C11" s="27"/>
      <c r="D11" s="27"/>
      <c r="E11" s="27"/>
      <c r="F11" s="29"/>
    </row>
    <row r="12" ht="15.75" customHeight="1">
      <c r="A12" s="17" t="s">
        <v>33</v>
      </c>
      <c r="B12" s="17"/>
      <c r="C12" s="17" t="s">
        <v>34</v>
      </c>
      <c r="D12" s="17" t="s">
        <v>35</v>
      </c>
      <c r="E12" s="17" t="s">
        <v>24</v>
      </c>
      <c r="F12" s="36">
        <f>F5-1</f>
        <v>44151</v>
      </c>
    </row>
    <row r="13" ht="15.75" customHeight="1">
      <c r="A13" s="21" t="s">
        <v>37</v>
      </c>
      <c r="B13" s="21"/>
      <c r="C13" s="21" t="s">
        <v>39</v>
      </c>
      <c r="D13" s="21" t="s">
        <v>40</v>
      </c>
      <c r="E13" s="17" t="s">
        <v>24</v>
      </c>
      <c r="F13" s="36">
        <f>F5</f>
        <v>44152</v>
      </c>
    </row>
    <row r="14" ht="15.75" customHeight="1">
      <c r="A14" s="21" t="s">
        <v>41</v>
      </c>
      <c r="B14" s="17"/>
      <c r="C14" s="17" t="s">
        <v>34</v>
      </c>
      <c r="D14" s="17" t="s">
        <v>42</v>
      </c>
      <c r="E14" s="17" t="s">
        <v>24</v>
      </c>
      <c r="F14" s="36">
        <f>F5</f>
        <v>44152</v>
      </c>
    </row>
    <row r="15" ht="15.75" customHeight="1">
      <c r="A15" s="21" t="s">
        <v>46</v>
      </c>
      <c r="B15" s="17"/>
      <c r="C15" s="17" t="s">
        <v>34</v>
      </c>
      <c r="D15" s="17" t="s">
        <v>42</v>
      </c>
      <c r="E15" s="17" t="s">
        <v>24</v>
      </c>
      <c r="F15" s="36">
        <f>F26+35</f>
        <v>44187</v>
      </c>
    </row>
    <row r="16" ht="15.75" customHeight="1">
      <c r="A16" s="21" t="s">
        <v>46</v>
      </c>
      <c r="B16" s="17"/>
      <c r="C16" s="17" t="s">
        <v>34</v>
      </c>
      <c r="D16" s="17" t="s">
        <v>42</v>
      </c>
      <c r="E16" s="17" t="s">
        <v>24</v>
      </c>
      <c r="F16" s="36">
        <f>F5+63</f>
        <v>44215</v>
      </c>
    </row>
    <row r="17" ht="15.75" customHeight="1">
      <c r="A17" s="21"/>
      <c r="B17" s="17"/>
      <c r="C17" s="17"/>
      <c r="D17" s="17"/>
      <c r="E17" s="17"/>
      <c r="F17" s="36"/>
    </row>
    <row r="18" ht="15.75" customHeight="1">
      <c r="A18" s="25" t="s">
        <v>57</v>
      </c>
      <c r="B18" s="27"/>
      <c r="C18" s="27"/>
      <c r="D18" s="27"/>
      <c r="E18" s="27"/>
      <c r="F18" s="29"/>
    </row>
    <row r="19" ht="15.75" customHeight="1">
      <c r="A19" s="21" t="s">
        <v>58</v>
      </c>
      <c r="B19" s="21"/>
      <c r="C19" s="21" t="s">
        <v>39</v>
      </c>
      <c r="D19" s="21" t="s">
        <v>40</v>
      </c>
      <c r="E19" s="21" t="s">
        <v>14</v>
      </c>
      <c r="F19" s="36">
        <f>F5</f>
        <v>44152</v>
      </c>
    </row>
    <row r="20" ht="15.75" customHeight="1">
      <c r="A20" s="21" t="s">
        <v>60</v>
      </c>
      <c r="B20" s="21"/>
      <c r="C20" s="21" t="s">
        <v>39</v>
      </c>
      <c r="D20" s="21" t="s">
        <v>40</v>
      </c>
      <c r="E20" s="21" t="s">
        <v>14</v>
      </c>
      <c r="F20" s="36">
        <f>F5</f>
        <v>44152</v>
      </c>
    </row>
    <row r="21" ht="15.75" customHeight="1">
      <c r="A21" s="17" t="s">
        <v>65</v>
      </c>
      <c r="B21" s="17"/>
      <c r="C21" s="17" t="s">
        <v>34</v>
      </c>
      <c r="D21" s="17" t="s">
        <v>67</v>
      </c>
      <c r="E21" s="21" t="s">
        <v>14</v>
      </c>
      <c r="F21" s="36">
        <f>F5</f>
        <v>44152</v>
      </c>
    </row>
    <row r="22" ht="15.75" customHeight="1">
      <c r="A22" s="17" t="s">
        <v>69</v>
      </c>
      <c r="B22" s="17"/>
      <c r="C22" s="17" t="s">
        <v>70</v>
      </c>
      <c r="D22" s="17" t="s">
        <v>71</v>
      </c>
      <c r="E22" s="21" t="s">
        <v>14</v>
      </c>
      <c r="F22" s="36">
        <f>F5+35</f>
        <v>44187</v>
      </c>
    </row>
    <row r="23" ht="15.75" customHeight="1">
      <c r="A23" s="17" t="s">
        <v>73</v>
      </c>
      <c r="B23" s="17"/>
      <c r="C23" s="17" t="s">
        <v>34</v>
      </c>
      <c r="D23" s="17" t="s">
        <v>67</v>
      </c>
      <c r="E23" s="21" t="s">
        <v>14</v>
      </c>
      <c r="F23" s="36">
        <f>F5+63</f>
        <v>44215</v>
      </c>
    </row>
    <row r="24" ht="15.75" customHeight="1">
      <c r="A24" s="19"/>
      <c r="B24" s="19"/>
      <c r="C24" s="19"/>
      <c r="D24" s="19"/>
      <c r="E24" s="19"/>
      <c r="F24" s="24"/>
    </row>
    <row r="25" ht="15.75" customHeight="1">
      <c r="A25" s="25" t="s">
        <v>74</v>
      </c>
      <c r="B25" s="27"/>
      <c r="C25" s="27"/>
      <c r="D25" s="27"/>
      <c r="E25" s="27"/>
      <c r="F25" s="29"/>
    </row>
    <row r="26" ht="15.75" customHeight="1">
      <c r="A26" s="17" t="s">
        <v>75</v>
      </c>
      <c r="B26" s="17"/>
      <c r="C26" s="17" t="s">
        <v>34</v>
      </c>
      <c r="D26" s="17" t="s">
        <v>77</v>
      </c>
      <c r="E26" s="17" t="s">
        <v>24</v>
      </c>
      <c r="F26" s="36">
        <f>F5</f>
        <v>44152</v>
      </c>
    </row>
    <row r="27" ht="15.75" customHeight="1">
      <c r="A27" s="17" t="s">
        <v>78</v>
      </c>
      <c r="B27" s="17"/>
      <c r="C27" s="17" t="s">
        <v>34</v>
      </c>
      <c r="D27" s="17" t="s">
        <v>79</v>
      </c>
      <c r="E27" s="17" t="s">
        <v>24</v>
      </c>
      <c r="F27" s="36">
        <f>F5+7</f>
        <v>44159</v>
      </c>
    </row>
    <row r="28" ht="15.75" customHeight="1">
      <c r="A28" s="17" t="s">
        <v>81</v>
      </c>
      <c r="B28" s="17"/>
      <c r="C28" s="17" t="s">
        <v>34</v>
      </c>
      <c r="D28" s="17" t="s">
        <v>79</v>
      </c>
      <c r="E28" s="17" t="s">
        <v>24</v>
      </c>
      <c r="F28" s="36">
        <f>F26+21</f>
        <v>44173</v>
      </c>
    </row>
    <row r="29" ht="15.75" customHeight="1">
      <c r="A29" s="17" t="s">
        <v>84</v>
      </c>
      <c r="B29" s="17"/>
      <c r="C29" s="17" t="s">
        <v>34</v>
      </c>
      <c r="D29" s="17" t="s">
        <v>79</v>
      </c>
      <c r="E29" s="17" t="s">
        <v>24</v>
      </c>
      <c r="F29" s="36">
        <f>F5+35</f>
        <v>44187</v>
      </c>
    </row>
    <row r="30" ht="15.75" customHeight="1">
      <c r="A30" s="17" t="s">
        <v>86</v>
      </c>
      <c r="B30" s="17"/>
      <c r="C30" s="17" t="s">
        <v>34</v>
      </c>
      <c r="D30" s="17" t="s">
        <v>79</v>
      </c>
      <c r="E30" s="17" t="s">
        <v>24</v>
      </c>
      <c r="F30" s="36">
        <f>F5+49</f>
        <v>44201</v>
      </c>
    </row>
    <row r="31" ht="15.75" customHeight="1">
      <c r="A31" s="17" t="s">
        <v>87</v>
      </c>
      <c r="B31" s="17"/>
      <c r="C31" s="17" t="s">
        <v>34</v>
      </c>
      <c r="D31" s="17" t="s">
        <v>79</v>
      </c>
      <c r="E31" s="17" t="s">
        <v>24</v>
      </c>
      <c r="F31" s="36">
        <f>F5+63</f>
        <v>44215</v>
      </c>
    </row>
    <row r="32" ht="15.75" customHeight="1">
      <c r="A32" s="15"/>
      <c r="B32" s="15"/>
      <c r="C32" s="15"/>
      <c r="D32" s="15"/>
      <c r="E32" s="15"/>
      <c r="F32" s="16"/>
    </row>
    <row r="33" ht="15.75" customHeight="1">
      <c r="A33" s="4"/>
      <c r="B33" s="4"/>
      <c r="C33" s="4"/>
      <c r="D33" s="4"/>
      <c r="E33" s="4"/>
      <c r="F33" s="6"/>
    </row>
    <row r="34" ht="15.75" customHeight="1">
      <c r="A34" s="4"/>
      <c r="B34" s="4"/>
      <c r="C34" s="4"/>
      <c r="D34" s="4"/>
      <c r="E34" s="4"/>
      <c r="F34" s="6"/>
    </row>
    <row r="35" ht="15.75" customHeight="1">
      <c r="A35" s="4"/>
      <c r="B35" s="4"/>
      <c r="C35" s="4"/>
      <c r="D35" s="4"/>
      <c r="E35" s="4"/>
      <c r="F35" s="6"/>
    </row>
    <row r="36" ht="15.75" customHeight="1">
      <c r="A36" s="4"/>
      <c r="B36" s="4"/>
      <c r="C36" s="4"/>
      <c r="D36" s="4"/>
      <c r="E36" s="4"/>
      <c r="F36" s="6"/>
    </row>
    <row r="37" ht="15.75" customHeight="1">
      <c r="A37" s="4"/>
      <c r="B37" s="4"/>
      <c r="C37" s="4"/>
      <c r="D37" s="4"/>
      <c r="E37" s="4"/>
      <c r="F37" s="6"/>
    </row>
    <row r="38" ht="15.75" customHeight="1">
      <c r="A38" s="4"/>
      <c r="B38" s="4"/>
      <c r="C38" s="4"/>
      <c r="D38" s="4"/>
      <c r="E38" s="4"/>
      <c r="F38" s="6"/>
    </row>
    <row r="39" ht="15.75" customHeight="1">
      <c r="A39" s="4"/>
      <c r="B39" s="4"/>
      <c r="C39" s="4"/>
      <c r="D39" s="4"/>
      <c r="E39" s="4"/>
      <c r="F39" s="6"/>
    </row>
    <row r="40" ht="15.75" customHeight="1">
      <c r="A40" s="4"/>
      <c r="B40" s="4"/>
      <c r="C40" s="4"/>
      <c r="D40" s="4"/>
      <c r="E40" s="4"/>
      <c r="F40" s="6"/>
    </row>
    <row r="41" ht="15.75" customHeight="1">
      <c r="A41" s="4"/>
      <c r="B41" s="4"/>
      <c r="C41" s="4"/>
      <c r="D41" s="4"/>
      <c r="E41" s="4"/>
      <c r="F41" s="6"/>
    </row>
    <row r="42" ht="15.75" customHeight="1">
      <c r="A42" s="4"/>
      <c r="B42" s="4"/>
      <c r="C42" s="4"/>
      <c r="D42" s="4"/>
      <c r="E42" s="4"/>
      <c r="F42" s="6"/>
    </row>
    <row r="43" ht="15.75" customHeight="1">
      <c r="A43" s="4"/>
      <c r="B43" s="4"/>
      <c r="C43" s="4"/>
      <c r="D43" s="4"/>
      <c r="E43" s="4"/>
      <c r="F43" s="6"/>
    </row>
    <row r="44" ht="15.75" customHeight="1">
      <c r="A44" s="4"/>
      <c r="B44" s="4"/>
      <c r="C44" s="4"/>
      <c r="D44" s="4"/>
      <c r="E44" s="4"/>
      <c r="F44" s="6"/>
    </row>
    <row r="45" ht="15.75" customHeight="1">
      <c r="A45" s="4"/>
      <c r="B45" s="4"/>
      <c r="C45" s="4"/>
      <c r="D45" s="4"/>
      <c r="E45" s="4"/>
      <c r="F45" s="6"/>
    </row>
    <row r="46" ht="15.75" customHeight="1">
      <c r="A46" s="4"/>
      <c r="B46" s="4"/>
      <c r="C46" s="4"/>
      <c r="D46" s="4"/>
      <c r="E46" s="4"/>
      <c r="F46" s="6"/>
    </row>
    <row r="47" ht="15.75" customHeight="1">
      <c r="A47" s="4"/>
      <c r="B47" s="4"/>
      <c r="C47" s="4"/>
      <c r="D47" s="4"/>
      <c r="E47" s="4"/>
      <c r="F47" s="6"/>
    </row>
    <row r="48" ht="15.75" customHeight="1">
      <c r="A48" s="4"/>
      <c r="B48" s="4"/>
      <c r="C48" s="4"/>
      <c r="D48" s="4"/>
      <c r="E48" s="4"/>
      <c r="F48" s="6"/>
    </row>
    <row r="49" ht="15.75" customHeight="1">
      <c r="A49" s="4"/>
      <c r="B49" s="4"/>
      <c r="C49" s="4"/>
      <c r="D49" s="4"/>
      <c r="E49" s="4"/>
      <c r="F49" s="6"/>
    </row>
    <row r="50" ht="15.75" customHeight="1">
      <c r="A50" s="4"/>
      <c r="B50" s="4"/>
      <c r="C50" s="4"/>
      <c r="D50" s="4"/>
      <c r="E50" s="4"/>
      <c r="F50" s="6"/>
    </row>
    <row r="51" ht="15.75" customHeight="1">
      <c r="A51" s="4"/>
      <c r="B51" s="4"/>
      <c r="C51" s="4"/>
      <c r="D51" s="4"/>
      <c r="E51" s="4"/>
      <c r="F51" s="6"/>
    </row>
    <row r="52" ht="15.75" customHeight="1">
      <c r="A52" s="4"/>
      <c r="B52" s="4"/>
      <c r="C52" s="4"/>
      <c r="D52" s="4"/>
      <c r="E52" s="4"/>
      <c r="F52" s="6"/>
    </row>
    <row r="53" ht="15.75" customHeight="1">
      <c r="A53" s="4"/>
      <c r="B53" s="4"/>
      <c r="C53" s="4"/>
      <c r="D53" s="4"/>
      <c r="E53" s="4"/>
      <c r="F53" s="6"/>
    </row>
    <row r="54" ht="15.75" customHeight="1">
      <c r="A54" s="4"/>
      <c r="B54" s="4"/>
      <c r="C54" s="4"/>
      <c r="D54" s="4"/>
      <c r="E54" s="4"/>
      <c r="F54" s="6"/>
    </row>
    <row r="55" ht="15.75" customHeight="1">
      <c r="A55" s="4"/>
      <c r="B55" s="4"/>
      <c r="C55" s="4"/>
      <c r="D55" s="4"/>
      <c r="E55" s="4"/>
      <c r="F55" s="6"/>
    </row>
    <row r="56" ht="15.75" customHeight="1">
      <c r="A56" s="4"/>
      <c r="B56" s="4"/>
      <c r="C56" s="4"/>
      <c r="D56" s="4"/>
      <c r="E56" s="4"/>
      <c r="F56" s="6"/>
    </row>
    <row r="57" ht="15.75" customHeight="1">
      <c r="A57" s="4"/>
      <c r="B57" s="4"/>
      <c r="C57" s="4"/>
      <c r="D57" s="4"/>
      <c r="E57" s="4"/>
      <c r="F57" s="6"/>
    </row>
    <row r="58" ht="15.75" customHeight="1">
      <c r="A58" s="4"/>
      <c r="B58" s="4"/>
      <c r="C58" s="4"/>
      <c r="D58" s="4"/>
      <c r="E58" s="4"/>
      <c r="F58" s="6"/>
    </row>
    <row r="59" ht="15.75" customHeight="1">
      <c r="A59" s="4"/>
      <c r="B59" s="4"/>
      <c r="C59" s="4"/>
      <c r="D59" s="4"/>
      <c r="E59" s="4"/>
      <c r="F59" s="6"/>
    </row>
    <row r="60" ht="15.75" customHeight="1">
      <c r="A60" s="4"/>
      <c r="B60" s="4"/>
      <c r="C60" s="4"/>
      <c r="D60" s="4"/>
      <c r="E60" s="4"/>
      <c r="F60" s="6"/>
    </row>
    <row r="61" ht="15.75" customHeight="1">
      <c r="A61" s="4"/>
      <c r="B61" s="4"/>
      <c r="C61" s="4"/>
      <c r="D61" s="4"/>
      <c r="E61" s="4"/>
      <c r="F61" s="6"/>
    </row>
    <row r="62" ht="15.75" customHeight="1">
      <c r="A62" s="4"/>
      <c r="B62" s="4"/>
      <c r="C62" s="4"/>
      <c r="D62" s="4"/>
      <c r="E62" s="4"/>
      <c r="F62" s="6"/>
    </row>
    <row r="63" ht="15.75" customHeight="1">
      <c r="A63" s="4"/>
      <c r="B63" s="4"/>
      <c r="C63" s="4"/>
      <c r="D63" s="4"/>
      <c r="E63" s="4"/>
      <c r="F63" s="6"/>
    </row>
    <row r="64" ht="15.75" customHeight="1">
      <c r="A64" s="4"/>
      <c r="B64" s="4"/>
      <c r="C64" s="4"/>
      <c r="D64" s="4"/>
      <c r="E64" s="4"/>
      <c r="F64" s="6"/>
    </row>
    <row r="65" ht="15.75" customHeight="1">
      <c r="A65" s="4"/>
      <c r="B65" s="4"/>
      <c r="C65" s="4"/>
      <c r="D65" s="4"/>
      <c r="E65" s="4"/>
      <c r="F65" s="6"/>
    </row>
    <row r="66" ht="15.75" customHeight="1">
      <c r="A66" s="4"/>
      <c r="B66" s="4"/>
      <c r="C66" s="4"/>
      <c r="D66" s="4"/>
      <c r="E66" s="4"/>
      <c r="F66" s="6"/>
    </row>
    <row r="67" ht="15.75" customHeight="1">
      <c r="A67" s="4"/>
      <c r="B67" s="4"/>
      <c r="C67" s="4"/>
      <c r="D67" s="4"/>
      <c r="E67" s="4"/>
      <c r="F67" s="6"/>
    </row>
    <row r="68" ht="15.75" customHeight="1">
      <c r="A68" s="4"/>
      <c r="B68" s="4"/>
      <c r="C68" s="4"/>
      <c r="D68" s="4"/>
      <c r="E68" s="4"/>
      <c r="F68" s="6"/>
    </row>
    <row r="69" ht="15.75" customHeight="1">
      <c r="A69" s="4"/>
      <c r="B69" s="4"/>
      <c r="C69" s="4"/>
      <c r="D69" s="4"/>
      <c r="E69" s="4"/>
      <c r="F69" s="6"/>
    </row>
    <row r="70" ht="15.75" customHeight="1">
      <c r="A70" s="4"/>
      <c r="B70" s="4"/>
      <c r="C70" s="4"/>
      <c r="D70" s="4"/>
      <c r="E70" s="4"/>
      <c r="F70" s="6"/>
    </row>
    <row r="71" ht="15.75" customHeight="1">
      <c r="A71" s="4"/>
      <c r="B71" s="4"/>
      <c r="C71" s="4"/>
      <c r="D71" s="4"/>
      <c r="E71" s="4"/>
      <c r="F71" s="6"/>
    </row>
    <row r="72" ht="15.75" customHeight="1">
      <c r="A72" s="4"/>
      <c r="B72" s="4"/>
      <c r="C72" s="4"/>
      <c r="D72" s="4"/>
      <c r="E72" s="4"/>
      <c r="F72" s="6"/>
    </row>
    <row r="73" ht="15.75" customHeight="1">
      <c r="A73" s="4"/>
      <c r="B73" s="4"/>
      <c r="C73" s="4"/>
      <c r="D73" s="4"/>
      <c r="E73" s="4"/>
      <c r="F73" s="6"/>
    </row>
    <row r="74" ht="15.75" customHeight="1">
      <c r="A74" s="4"/>
      <c r="B74" s="4"/>
      <c r="C74" s="4"/>
      <c r="D74" s="4"/>
      <c r="E74" s="4"/>
      <c r="F74" s="6"/>
    </row>
    <row r="75" ht="15.75" customHeight="1">
      <c r="A75" s="4"/>
      <c r="B75" s="4"/>
      <c r="C75" s="4"/>
      <c r="D75" s="4"/>
      <c r="E75" s="4"/>
      <c r="F75" s="6"/>
    </row>
    <row r="76" ht="15.75" customHeight="1">
      <c r="A76" s="4"/>
      <c r="B76" s="4"/>
      <c r="C76" s="4"/>
      <c r="D76" s="4"/>
      <c r="E76" s="4"/>
      <c r="F76" s="6"/>
    </row>
    <row r="77" ht="15.75" customHeight="1">
      <c r="A77" s="4"/>
      <c r="B77" s="4"/>
      <c r="C77" s="4"/>
      <c r="D77" s="4"/>
      <c r="E77" s="4"/>
      <c r="F77" s="6"/>
    </row>
    <row r="78" ht="15.75" customHeight="1">
      <c r="A78" s="4"/>
      <c r="B78" s="4"/>
      <c r="C78" s="4"/>
      <c r="D78" s="4"/>
      <c r="E78" s="4"/>
      <c r="F78" s="6"/>
    </row>
    <row r="79" ht="15.75" customHeight="1">
      <c r="A79" s="4"/>
      <c r="B79" s="4"/>
      <c r="C79" s="4"/>
      <c r="D79" s="4"/>
      <c r="E79" s="4"/>
      <c r="F79" s="6"/>
    </row>
    <row r="80" ht="15.75" customHeight="1">
      <c r="A80" s="4"/>
      <c r="B80" s="4"/>
      <c r="C80" s="4"/>
      <c r="D80" s="4"/>
      <c r="E80" s="4"/>
      <c r="F80" s="6"/>
    </row>
    <row r="81" ht="15.75" customHeight="1">
      <c r="A81" s="4"/>
      <c r="B81" s="4"/>
      <c r="C81" s="4"/>
      <c r="D81" s="4"/>
      <c r="E81" s="4"/>
      <c r="F81" s="6"/>
    </row>
    <row r="82" ht="15.75" customHeight="1">
      <c r="A82" s="4"/>
      <c r="B82" s="4"/>
      <c r="C82" s="4"/>
      <c r="D82" s="4"/>
      <c r="E82" s="4"/>
      <c r="F82" s="6"/>
    </row>
    <row r="83" ht="15.75" customHeight="1">
      <c r="A83" s="4"/>
      <c r="B83" s="4"/>
      <c r="C83" s="4"/>
      <c r="D83" s="4"/>
      <c r="E83" s="4"/>
      <c r="F83" s="6"/>
    </row>
    <row r="84" ht="15.75" customHeight="1">
      <c r="A84" s="4"/>
      <c r="B84" s="4"/>
      <c r="C84" s="4"/>
      <c r="D84" s="4"/>
      <c r="E84" s="4"/>
      <c r="F84" s="6"/>
    </row>
    <row r="85" ht="15.75" customHeight="1">
      <c r="A85" s="4"/>
      <c r="B85" s="4"/>
      <c r="C85" s="4"/>
      <c r="D85" s="4"/>
      <c r="E85" s="4"/>
      <c r="F85" s="6"/>
    </row>
    <row r="86" ht="15.75" customHeight="1">
      <c r="A86" s="4"/>
      <c r="B86" s="4"/>
      <c r="C86" s="4"/>
      <c r="D86" s="4"/>
      <c r="E86" s="4"/>
      <c r="F86" s="6"/>
    </row>
    <row r="87" ht="15.75" customHeight="1">
      <c r="A87" s="4"/>
      <c r="B87" s="4"/>
      <c r="C87" s="4"/>
      <c r="D87" s="4"/>
      <c r="E87" s="4"/>
      <c r="F87" s="6"/>
    </row>
    <row r="88" ht="15.75" customHeight="1">
      <c r="A88" s="4"/>
      <c r="B88" s="4"/>
      <c r="C88" s="4"/>
      <c r="D88" s="4"/>
      <c r="E88" s="4"/>
      <c r="F88" s="6"/>
    </row>
    <row r="89" ht="15.75" customHeight="1">
      <c r="A89" s="4"/>
      <c r="B89" s="4"/>
      <c r="C89" s="4"/>
      <c r="D89" s="4"/>
      <c r="E89" s="4"/>
      <c r="F89" s="6"/>
    </row>
    <row r="90" ht="15.75" customHeight="1">
      <c r="A90" s="4"/>
      <c r="B90" s="4"/>
      <c r="C90" s="4"/>
      <c r="D90" s="4"/>
      <c r="E90" s="4"/>
      <c r="F90" s="6"/>
    </row>
    <row r="91" ht="15.75" customHeight="1">
      <c r="A91" s="4"/>
      <c r="B91" s="4"/>
      <c r="C91" s="4"/>
      <c r="D91" s="4"/>
      <c r="E91" s="4"/>
      <c r="F91" s="6"/>
    </row>
    <row r="92" ht="15.75" customHeight="1">
      <c r="A92" s="4"/>
      <c r="B92" s="4"/>
      <c r="C92" s="4"/>
      <c r="D92" s="4"/>
      <c r="E92" s="4"/>
      <c r="F92" s="6"/>
    </row>
    <row r="93" ht="15.75" customHeight="1">
      <c r="A93" s="4"/>
      <c r="B93" s="4"/>
      <c r="C93" s="4"/>
      <c r="D93" s="4"/>
      <c r="E93" s="4"/>
      <c r="F93" s="6"/>
    </row>
    <row r="94" ht="15.75" customHeight="1">
      <c r="A94" s="4"/>
      <c r="B94" s="4"/>
      <c r="C94" s="4"/>
      <c r="D94" s="4"/>
      <c r="E94" s="4"/>
      <c r="F94" s="6"/>
    </row>
    <row r="95" ht="15.75" customHeight="1">
      <c r="A95" s="4"/>
      <c r="B95" s="4"/>
      <c r="C95" s="4"/>
      <c r="D95" s="4"/>
      <c r="E95" s="4"/>
      <c r="F95" s="6"/>
    </row>
    <row r="96" ht="15.75" customHeight="1">
      <c r="A96" s="4"/>
      <c r="B96" s="4"/>
      <c r="C96" s="4"/>
      <c r="D96" s="4"/>
      <c r="E96" s="4"/>
      <c r="F96" s="6"/>
    </row>
    <row r="97" ht="15.75" customHeight="1">
      <c r="A97" s="4"/>
      <c r="B97" s="4"/>
      <c r="C97" s="4"/>
      <c r="D97" s="4"/>
      <c r="E97" s="4"/>
      <c r="F97" s="6"/>
    </row>
    <row r="98" ht="15.75" customHeight="1">
      <c r="A98" s="4"/>
      <c r="B98" s="4"/>
      <c r="C98" s="4"/>
      <c r="D98" s="4"/>
      <c r="E98" s="4"/>
      <c r="F98" s="6"/>
    </row>
    <row r="99" ht="15.75" customHeight="1">
      <c r="A99" s="4"/>
      <c r="B99" s="4"/>
      <c r="C99" s="4"/>
      <c r="D99" s="4"/>
      <c r="E99" s="4"/>
      <c r="F99" s="6"/>
    </row>
    <row r="100" ht="15.75" customHeight="1">
      <c r="A100" s="4"/>
      <c r="B100" s="4"/>
      <c r="C100" s="4"/>
      <c r="D100" s="4"/>
      <c r="E100" s="4"/>
      <c r="F100" s="6"/>
    </row>
    <row r="101" ht="15.75" customHeight="1">
      <c r="A101" s="4"/>
      <c r="B101" s="4"/>
      <c r="C101" s="4"/>
      <c r="D101" s="4"/>
      <c r="E101" s="4"/>
      <c r="F101" s="6"/>
    </row>
    <row r="102" ht="15.75" customHeight="1">
      <c r="A102" s="4"/>
      <c r="B102" s="4"/>
      <c r="C102" s="4"/>
      <c r="D102" s="4"/>
      <c r="E102" s="4"/>
      <c r="F102" s="6"/>
    </row>
    <row r="103" ht="15.75" customHeight="1">
      <c r="A103" s="4"/>
      <c r="B103" s="4"/>
      <c r="C103" s="4"/>
      <c r="D103" s="4"/>
      <c r="E103" s="4"/>
      <c r="F103" s="6"/>
    </row>
    <row r="104" ht="15.75" customHeight="1">
      <c r="A104" s="4"/>
      <c r="B104" s="4"/>
      <c r="C104" s="4"/>
      <c r="D104" s="4"/>
      <c r="E104" s="4"/>
      <c r="F104" s="6"/>
    </row>
    <row r="105" ht="15.75" customHeight="1">
      <c r="A105" s="4"/>
      <c r="B105" s="4"/>
      <c r="C105" s="4"/>
      <c r="D105" s="4"/>
      <c r="E105" s="4"/>
      <c r="F105" s="6"/>
    </row>
    <row r="106" ht="15.75" customHeight="1">
      <c r="A106" s="4"/>
      <c r="B106" s="4"/>
      <c r="C106" s="4"/>
      <c r="D106" s="4"/>
      <c r="E106" s="4"/>
      <c r="F106" s="6"/>
    </row>
    <row r="107" ht="15.75" customHeight="1">
      <c r="A107" s="4"/>
      <c r="B107" s="4"/>
      <c r="C107" s="4"/>
      <c r="D107" s="4"/>
      <c r="E107" s="4"/>
      <c r="F107" s="6"/>
    </row>
    <row r="108" ht="15.75" customHeight="1">
      <c r="A108" s="4"/>
      <c r="B108" s="4"/>
      <c r="C108" s="4"/>
      <c r="D108" s="4"/>
      <c r="E108" s="4"/>
      <c r="F108" s="6"/>
    </row>
    <row r="109" ht="15.75" customHeight="1">
      <c r="A109" s="4"/>
      <c r="B109" s="4"/>
      <c r="C109" s="4"/>
      <c r="D109" s="4"/>
      <c r="E109" s="4"/>
      <c r="F109" s="6"/>
    </row>
    <row r="110" ht="15.75" customHeight="1">
      <c r="A110" s="4"/>
      <c r="B110" s="4"/>
      <c r="C110" s="4"/>
      <c r="D110" s="4"/>
      <c r="E110" s="4"/>
      <c r="F110" s="6"/>
    </row>
    <row r="111" ht="15.75" customHeight="1">
      <c r="A111" s="4"/>
      <c r="B111" s="4"/>
      <c r="C111" s="4"/>
      <c r="D111" s="4"/>
      <c r="E111" s="4"/>
      <c r="F111" s="6"/>
    </row>
    <row r="112" ht="15.75" customHeight="1">
      <c r="A112" s="4"/>
      <c r="B112" s="4"/>
      <c r="C112" s="4"/>
      <c r="D112" s="4"/>
      <c r="E112" s="4"/>
      <c r="F112" s="6"/>
    </row>
    <row r="113" ht="15.75" customHeight="1">
      <c r="A113" s="4"/>
      <c r="B113" s="4"/>
      <c r="C113" s="4"/>
      <c r="D113" s="4"/>
      <c r="E113" s="4"/>
      <c r="F113" s="6"/>
    </row>
    <row r="114" ht="15.75" customHeight="1">
      <c r="A114" s="4"/>
      <c r="B114" s="4"/>
      <c r="C114" s="4"/>
      <c r="D114" s="4"/>
      <c r="E114" s="4"/>
      <c r="F114" s="6"/>
    </row>
    <row r="115" ht="15.75" customHeight="1">
      <c r="A115" s="4"/>
      <c r="B115" s="4"/>
      <c r="C115" s="4"/>
      <c r="D115" s="4"/>
      <c r="E115" s="4"/>
      <c r="F115" s="6"/>
    </row>
    <row r="116" ht="15.75" customHeight="1">
      <c r="A116" s="4"/>
      <c r="B116" s="4"/>
      <c r="C116" s="4"/>
      <c r="D116" s="4"/>
      <c r="E116" s="4"/>
      <c r="F116" s="6"/>
    </row>
    <row r="117" ht="15.75" customHeight="1">
      <c r="A117" s="4"/>
      <c r="B117" s="4"/>
      <c r="C117" s="4"/>
      <c r="D117" s="4"/>
      <c r="E117" s="4"/>
      <c r="F117" s="6"/>
    </row>
    <row r="118" ht="15.75" customHeight="1">
      <c r="A118" s="4"/>
      <c r="B118" s="4"/>
      <c r="C118" s="4"/>
      <c r="D118" s="4"/>
      <c r="E118" s="4"/>
      <c r="F118" s="6"/>
    </row>
    <row r="119" ht="15.75" customHeight="1">
      <c r="A119" s="4"/>
      <c r="B119" s="4"/>
      <c r="C119" s="4"/>
      <c r="D119" s="4"/>
      <c r="E119" s="4"/>
      <c r="F119" s="6"/>
    </row>
    <row r="120" ht="15.75" customHeight="1">
      <c r="A120" s="4"/>
      <c r="B120" s="4"/>
      <c r="C120" s="4"/>
      <c r="D120" s="4"/>
      <c r="E120" s="4"/>
      <c r="F120" s="6"/>
    </row>
    <row r="121" ht="15.75" customHeight="1">
      <c r="A121" s="4"/>
      <c r="B121" s="4"/>
      <c r="C121" s="4"/>
      <c r="D121" s="4"/>
      <c r="E121" s="4"/>
      <c r="F121" s="6"/>
    </row>
    <row r="122" ht="15.75" customHeight="1">
      <c r="A122" s="4"/>
      <c r="B122" s="4"/>
      <c r="C122" s="4"/>
      <c r="D122" s="4"/>
      <c r="E122" s="4"/>
      <c r="F122" s="6"/>
    </row>
    <row r="123" ht="15.75" customHeight="1">
      <c r="A123" s="4"/>
      <c r="B123" s="4"/>
      <c r="C123" s="4"/>
      <c r="D123" s="4"/>
      <c r="E123" s="4"/>
      <c r="F123" s="6"/>
    </row>
    <row r="124" ht="15.75" customHeight="1">
      <c r="A124" s="4"/>
      <c r="B124" s="4"/>
      <c r="C124" s="4"/>
      <c r="D124" s="4"/>
      <c r="E124" s="4"/>
      <c r="F124" s="6"/>
    </row>
    <row r="125" ht="15.75" customHeight="1">
      <c r="A125" s="4"/>
      <c r="B125" s="4"/>
      <c r="C125" s="4"/>
      <c r="D125" s="4"/>
      <c r="E125" s="4"/>
      <c r="F125" s="6"/>
    </row>
    <row r="126" ht="15.75" customHeight="1">
      <c r="A126" s="4"/>
      <c r="B126" s="4"/>
      <c r="C126" s="4"/>
      <c r="D126" s="4"/>
      <c r="E126" s="4"/>
      <c r="F126" s="6"/>
    </row>
    <row r="127" ht="15.75" customHeight="1">
      <c r="A127" s="4"/>
      <c r="B127" s="4"/>
      <c r="C127" s="4"/>
      <c r="D127" s="4"/>
      <c r="E127" s="4"/>
      <c r="F127" s="6"/>
    </row>
    <row r="128" ht="15.75" customHeight="1">
      <c r="A128" s="4"/>
      <c r="B128" s="4"/>
      <c r="C128" s="4"/>
      <c r="D128" s="4"/>
      <c r="E128" s="4"/>
      <c r="F128" s="6"/>
    </row>
    <row r="129" ht="15.75" customHeight="1">
      <c r="A129" s="4"/>
      <c r="B129" s="4"/>
      <c r="C129" s="4"/>
      <c r="D129" s="4"/>
      <c r="E129" s="4"/>
      <c r="F129" s="6"/>
    </row>
    <row r="130" ht="15.75" customHeight="1">
      <c r="A130" s="4"/>
      <c r="B130" s="4"/>
      <c r="C130" s="4"/>
      <c r="D130" s="4"/>
      <c r="E130" s="4"/>
      <c r="F130" s="6"/>
    </row>
    <row r="131" ht="15.75" customHeight="1">
      <c r="A131" s="4"/>
      <c r="B131" s="4"/>
      <c r="C131" s="4"/>
      <c r="D131" s="4"/>
      <c r="E131" s="4"/>
      <c r="F131" s="6"/>
    </row>
    <row r="132" ht="15.75" customHeight="1">
      <c r="A132" s="4"/>
      <c r="B132" s="4"/>
      <c r="C132" s="4"/>
      <c r="D132" s="4"/>
      <c r="E132" s="4"/>
      <c r="F132" s="6"/>
    </row>
    <row r="133" ht="15.75" customHeight="1">
      <c r="A133" s="4"/>
      <c r="B133" s="4"/>
      <c r="C133" s="4"/>
      <c r="D133" s="4"/>
      <c r="E133" s="4"/>
      <c r="F133" s="6"/>
    </row>
    <row r="134" ht="15.75" customHeight="1">
      <c r="A134" s="4"/>
      <c r="B134" s="4"/>
      <c r="C134" s="4"/>
      <c r="D134" s="4"/>
      <c r="E134" s="4"/>
      <c r="F134" s="6"/>
    </row>
    <row r="135" ht="15.75" customHeight="1">
      <c r="A135" s="4"/>
      <c r="B135" s="4"/>
      <c r="C135" s="4"/>
      <c r="D135" s="4"/>
      <c r="E135" s="4"/>
      <c r="F135" s="6"/>
    </row>
    <row r="136" ht="15.75" customHeight="1">
      <c r="A136" s="4"/>
      <c r="B136" s="4"/>
      <c r="C136" s="4"/>
      <c r="D136" s="4"/>
      <c r="E136" s="4"/>
      <c r="F136" s="6"/>
    </row>
    <row r="137" ht="15.75" customHeight="1">
      <c r="A137" s="4"/>
      <c r="B137" s="4"/>
      <c r="C137" s="4"/>
      <c r="D137" s="4"/>
      <c r="E137" s="4"/>
      <c r="F137" s="6"/>
    </row>
    <row r="138" ht="15.75" customHeight="1">
      <c r="A138" s="4"/>
      <c r="B138" s="4"/>
      <c r="C138" s="4"/>
      <c r="D138" s="4"/>
      <c r="E138" s="4"/>
      <c r="F138" s="6"/>
    </row>
    <row r="139" ht="15.75" customHeight="1">
      <c r="A139" s="4"/>
      <c r="B139" s="4"/>
      <c r="C139" s="4"/>
      <c r="D139" s="4"/>
      <c r="E139" s="4"/>
      <c r="F139" s="6"/>
    </row>
    <row r="140" ht="15.75" customHeight="1">
      <c r="A140" s="4"/>
      <c r="B140" s="4"/>
      <c r="C140" s="4"/>
      <c r="D140" s="4"/>
      <c r="E140" s="4"/>
      <c r="F140" s="6"/>
    </row>
    <row r="141" ht="15.75" customHeight="1">
      <c r="A141" s="4"/>
      <c r="B141" s="4"/>
      <c r="C141" s="4"/>
      <c r="D141" s="4"/>
      <c r="E141" s="4"/>
      <c r="F141" s="6"/>
    </row>
    <row r="142" ht="15.75" customHeight="1">
      <c r="A142" s="4"/>
      <c r="B142" s="4"/>
      <c r="C142" s="4"/>
      <c r="D142" s="4"/>
      <c r="E142" s="4"/>
      <c r="F142" s="6"/>
    </row>
    <row r="143" ht="15.75" customHeight="1">
      <c r="A143" s="4"/>
      <c r="B143" s="4"/>
      <c r="C143" s="4"/>
      <c r="D143" s="4"/>
      <c r="E143" s="4"/>
      <c r="F143" s="6"/>
    </row>
    <row r="144" ht="15.75" customHeight="1">
      <c r="A144" s="4"/>
      <c r="B144" s="4"/>
      <c r="C144" s="4"/>
      <c r="D144" s="4"/>
      <c r="E144" s="4"/>
      <c r="F144" s="6"/>
    </row>
    <row r="145" ht="15.75" customHeight="1">
      <c r="A145" s="4"/>
      <c r="B145" s="4"/>
      <c r="C145" s="4"/>
      <c r="D145" s="4"/>
      <c r="E145" s="4"/>
      <c r="F145" s="6"/>
    </row>
    <row r="146" ht="15.75" customHeight="1">
      <c r="A146" s="4"/>
      <c r="B146" s="4"/>
      <c r="C146" s="4"/>
      <c r="D146" s="4"/>
      <c r="E146" s="4"/>
      <c r="F146" s="6"/>
    </row>
    <row r="147" ht="15.75" customHeight="1">
      <c r="A147" s="4"/>
      <c r="B147" s="4"/>
      <c r="C147" s="4"/>
      <c r="D147" s="4"/>
      <c r="E147" s="4"/>
      <c r="F147" s="6"/>
    </row>
    <row r="148" ht="15.75" customHeight="1">
      <c r="A148" s="4"/>
      <c r="B148" s="4"/>
      <c r="C148" s="4"/>
      <c r="D148" s="4"/>
      <c r="E148" s="4"/>
      <c r="F148" s="6"/>
    </row>
    <row r="149" ht="15.75" customHeight="1">
      <c r="A149" s="4"/>
      <c r="B149" s="4"/>
      <c r="C149" s="4"/>
      <c r="D149" s="4"/>
      <c r="E149" s="4"/>
      <c r="F149" s="6"/>
    </row>
    <row r="150" ht="15.75" customHeight="1">
      <c r="A150" s="4"/>
      <c r="B150" s="4"/>
      <c r="C150" s="4"/>
      <c r="D150" s="4"/>
      <c r="E150" s="4"/>
      <c r="F150" s="6"/>
    </row>
    <row r="151" ht="15.75" customHeight="1">
      <c r="A151" s="4"/>
      <c r="B151" s="4"/>
      <c r="C151" s="4"/>
      <c r="D151" s="4"/>
      <c r="E151" s="4"/>
      <c r="F151" s="6"/>
    </row>
    <row r="152" ht="15.75" customHeight="1">
      <c r="A152" s="4"/>
      <c r="B152" s="4"/>
      <c r="C152" s="4"/>
      <c r="D152" s="4"/>
      <c r="E152" s="4"/>
      <c r="F152" s="6"/>
    </row>
    <row r="153" ht="15.75" customHeight="1">
      <c r="A153" s="4"/>
      <c r="B153" s="4"/>
      <c r="C153" s="4"/>
      <c r="D153" s="4"/>
      <c r="E153" s="4"/>
      <c r="F153" s="6"/>
    </row>
    <row r="154" ht="15.75" customHeight="1">
      <c r="A154" s="4"/>
      <c r="B154" s="4"/>
      <c r="C154" s="4"/>
      <c r="D154" s="4"/>
      <c r="E154" s="4"/>
      <c r="F154" s="6"/>
    </row>
    <row r="155" ht="15.75" customHeight="1">
      <c r="A155" s="4"/>
      <c r="B155" s="4"/>
      <c r="C155" s="4"/>
      <c r="D155" s="4"/>
      <c r="E155" s="4"/>
      <c r="F155" s="6"/>
    </row>
    <row r="156" ht="15.75" customHeight="1">
      <c r="A156" s="4"/>
      <c r="B156" s="4"/>
      <c r="C156" s="4"/>
      <c r="D156" s="4"/>
      <c r="E156" s="4"/>
      <c r="F156" s="6"/>
    </row>
    <row r="157" ht="15.75" customHeight="1">
      <c r="A157" s="4"/>
      <c r="B157" s="4"/>
      <c r="C157" s="4"/>
      <c r="D157" s="4"/>
      <c r="E157" s="4"/>
      <c r="F157" s="6"/>
    </row>
    <row r="158" ht="15.75" customHeight="1">
      <c r="A158" s="4"/>
      <c r="B158" s="4"/>
      <c r="C158" s="4"/>
      <c r="D158" s="4"/>
      <c r="E158" s="4"/>
      <c r="F158" s="6"/>
    </row>
    <row r="159" ht="15.75" customHeight="1">
      <c r="A159" s="4"/>
      <c r="B159" s="4"/>
      <c r="C159" s="4"/>
      <c r="D159" s="4"/>
      <c r="E159" s="4"/>
      <c r="F159" s="6"/>
    </row>
    <row r="160" ht="15.75" customHeight="1">
      <c r="A160" s="4"/>
      <c r="B160" s="4"/>
      <c r="C160" s="4"/>
      <c r="D160" s="4"/>
      <c r="E160" s="4"/>
      <c r="F160" s="6"/>
    </row>
    <row r="161" ht="15.75" customHeight="1">
      <c r="A161" s="4"/>
      <c r="B161" s="4"/>
      <c r="C161" s="4"/>
      <c r="D161" s="4"/>
      <c r="E161" s="4"/>
      <c r="F161" s="6"/>
    </row>
    <row r="162" ht="15.75" customHeight="1">
      <c r="A162" s="4"/>
      <c r="B162" s="4"/>
      <c r="C162" s="4"/>
      <c r="D162" s="4"/>
      <c r="E162" s="4"/>
      <c r="F162" s="6"/>
    </row>
    <row r="163" ht="15.75" customHeight="1">
      <c r="A163" s="4"/>
      <c r="B163" s="4"/>
      <c r="C163" s="4"/>
      <c r="D163" s="4"/>
      <c r="E163" s="4"/>
      <c r="F163" s="6"/>
    </row>
    <row r="164" ht="15.75" customHeight="1">
      <c r="A164" s="4"/>
      <c r="B164" s="4"/>
      <c r="C164" s="4"/>
      <c r="D164" s="4"/>
      <c r="E164" s="4"/>
      <c r="F164" s="6"/>
    </row>
    <row r="165" ht="15.75" customHeight="1">
      <c r="A165" s="4"/>
      <c r="B165" s="4"/>
      <c r="C165" s="4"/>
      <c r="D165" s="4"/>
      <c r="E165" s="4"/>
      <c r="F165" s="6"/>
    </row>
    <row r="166" ht="15.75" customHeight="1">
      <c r="A166" s="4"/>
      <c r="B166" s="4"/>
      <c r="C166" s="4"/>
      <c r="D166" s="4"/>
      <c r="E166" s="4"/>
      <c r="F166" s="6"/>
    </row>
    <row r="167" ht="15.75" customHeight="1">
      <c r="A167" s="4"/>
      <c r="B167" s="4"/>
      <c r="C167" s="4"/>
      <c r="D167" s="4"/>
      <c r="E167" s="4"/>
      <c r="F167" s="6"/>
    </row>
    <row r="168" ht="15.75" customHeight="1">
      <c r="A168" s="4"/>
      <c r="B168" s="4"/>
      <c r="C168" s="4"/>
      <c r="D168" s="4"/>
      <c r="E168" s="4"/>
      <c r="F168" s="6"/>
    </row>
    <row r="169" ht="15.75" customHeight="1">
      <c r="A169" s="4"/>
      <c r="B169" s="4"/>
      <c r="C169" s="4"/>
      <c r="D169" s="4"/>
      <c r="E169" s="4"/>
      <c r="F169" s="6"/>
    </row>
    <row r="170" ht="15.75" customHeight="1">
      <c r="A170" s="4"/>
      <c r="B170" s="4"/>
      <c r="C170" s="4"/>
      <c r="D170" s="4"/>
      <c r="E170" s="4"/>
      <c r="F170" s="6"/>
    </row>
    <row r="171" ht="15.75" customHeight="1">
      <c r="A171" s="4"/>
      <c r="B171" s="4"/>
      <c r="C171" s="4"/>
      <c r="D171" s="4"/>
      <c r="E171" s="4"/>
      <c r="F171" s="6"/>
    </row>
    <row r="172" ht="15.75" customHeight="1">
      <c r="A172" s="4"/>
      <c r="B172" s="4"/>
      <c r="C172" s="4"/>
      <c r="D172" s="4"/>
      <c r="E172" s="4"/>
      <c r="F172" s="6"/>
    </row>
    <row r="173" ht="15.75" customHeight="1">
      <c r="A173" s="4"/>
      <c r="B173" s="4"/>
      <c r="C173" s="4"/>
      <c r="D173" s="4"/>
      <c r="E173" s="4"/>
      <c r="F173" s="6"/>
    </row>
    <row r="174" ht="15.75" customHeight="1">
      <c r="A174" s="4"/>
      <c r="B174" s="4"/>
      <c r="C174" s="4"/>
      <c r="D174" s="4"/>
      <c r="E174" s="4"/>
      <c r="F174" s="6"/>
    </row>
    <row r="175" ht="15.75" customHeight="1">
      <c r="A175" s="4"/>
      <c r="B175" s="4"/>
      <c r="C175" s="4"/>
      <c r="D175" s="4"/>
      <c r="E175" s="4"/>
      <c r="F175" s="6"/>
    </row>
    <row r="176" ht="15.75" customHeight="1">
      <c r="A176" s="4"/>
      <c r="B176" s="4"/>
      <c r="C176" s="4"/>
      <c r="D176" s="4"/>
      <c r="E176" s="4"/>
      <c r="F176" s="6"/>
    </row>
    <row r="177" ht="15.75" customHeight="1">
      <c r="A177" s="4"/>
      <c r="B177" s="4"/>
      <c r="C177" s="4"/>
      <c r="D177" s="4"/>
      <c r="E177" s="4"/>
      <c r="F177" s="6"/>
    </row>
    <row r="178" ht="15.75" customHeight="1">
      <c r="A178" s="4"/>
      <c r="B178" s="4"/>
      <c r="C178" s="4"/>
      <c r="D178" s="4"/>
      <c r="E178" s="4"/>
      <c r="F178" s="6"/>
    </row>
    <row r="179" ht="15.75" customHeight="1">
      <c r="A179" s="4"/>
      <c r="B179" s="4"/>
      <c r="C179" s="4"/>
      <c r="D179" s="4"/>
      <c r="E179" s="4"/>
      <c r="F179" s="6"/>
    </row>
    <row r="180" ht="15.75" customHeight="1">
      <c r="A180" s="4"/>
      <c r="B180" s="4"/>
      <c r="C180" s="4"/>
      <c r="D180" s="4"/>
      <c r="E180" s="4"/>
      <c r="F180" s="6"/>
    </row>
    <row r="181" ht="15.75" customHeight="1">
      <c r="A181" s="4"/>
      <c r="B181" s="4"/>
      <c r="C181" s="4"/>
      <c r="D181" s="4"/>
      <c r="E181" s="4"/>
      <c r="F181" s="6"/>
    </row>
    <row r="182" ht="15.75" customHeight="1">
      <c r="A182" s="4"/>
      <c r="B182" s="4"/>
      <c r="C182" s="4"/>
      <c r="D182" s="4"/>
      <c r="E182" s="4"/>
      <c r="F182" s="6"/>
    </row>
    <row r="183" ht="15.75" customHeight="1">
      <c r="A183" s="4"/>
      <c r="B183" s="4"/>
      <c r="C183" s="4"/>
      <c r="D183" s="4"/>
      <c r="E183" s="4"/>
      <c r="F183" s="6"/>
    </row>
    <row r="184" ht="15.75" customHeight="1">
      <c r="A184" s="4"/>
      <c r="B184" s="4"/>
      <c r="C184" s="4"/>
      <c r="D184" s="4"/>
      <c r="E184" s="4"/>
      <c r="F184" s="6"/>
    </row>
    <row r="185" ht="15.75" customHeight="1">
      <c r="A185" s="4"/>
      <c r="B185" s="4"/>
      <c r="C185" s="4"/>
      <c r="D185" s="4"/>
      <c r="E185" s="4"/>
      <c r="F185" s="6"/>
    </row>
    <row r="186" ht="15.75" customHeight="1">
      <c r="A186" s="4"/>
      <c r="B186" s="4"/>
      <c r="C186" s="4"/>
      <c r="D186" s="4"/>
      <c r="E186" s="4"/>
      <c r="F186" s="6"/>
    </row>
    <row r="187" ht="15.75" customHeight="1">
      <c r="A187" s="4"/>
      <c r="B187" s="4"/>
      <c r="C187" s="4"/>
      <c r="D187" s="4"/>
      <c r="E187" s="4"/>
      <c r="F187" s="6"/>
    </row>
    <row r="188" ht="15.75" customHeight="1">
      <c r="A188" s="4"/>
      <c r="B188" s="4"/>
      <c r="C188" s="4"/>
      <c r="D188" s="4"/>
      <c r="E188" s="4"/>
      <c r="F188" s="6"/>
    </row>
    <row r="189" ht="15.75" customHeight="1">
      <c r="A189" s="4"/>
      <c r="B189" s="4"/>
      <c r="C189" s="4"/>
      <c r="D189" s="4"/>
      <c r="E189" s="4"/>
      <c r="F189" s="6"/>
    </row>
    <row r="190" ht="15.75" customHeight="1">
      <c r="A190" s="4"/>
      <c r="B190" s="4"/>
      <c r="C190" s="4"/>
      <c r="D190" s="4"/>
      <c r="E190" s="4"/>
      <c r="F190" s="6"/>
    </row>
    <row r="191" ht="15.75" customHeight="1">
      <c r="A191" s="4"/>
      <c r="B191" s="4"/>
      <c r="C191" s="4"/>
      <c r="D191" s="4"/>
      <c r="E191" s="4"/>
      <c r="F191" s="6"/>
    </row>
    <row r="192" ht="15.75" customHeight="1">
      <c r="A192" s="4"/>
      <c r="B192" s="4"/>
      <c r="C192" s="4"/>
      <c r="D192" s="4"/>
      <c r="E192" s="4"/>
      <c r="F192" s="6"/>
    </row>
    <row r="193" ht="15.75" customHeight="1">
      <c r="A193" s="4"/>
      <c r="B193" s="4"/>
      <c r="C193" s="4"/>
      <c r="D193" s="4"/>
      <c r="E193" s="4"/>
      <c r="F193" s="6"/>
    </row>
    <row r="194" ht="15.75" customHeight="1">
      <c r="A194" s="4"/>
      <c r="B194" s="4"/>
      <c r="C194" s="4"/>
      <c r="D194" s="4"/>
      <c r="E194" s="4"/>
      <c r="F194" s="6"/>
    </row>
    <row r="195" ht="15.75" customHeight="1">
      <c r="A195" s="4"/>
      <c r="B195" s="4"/>
      <c r="C195" s="4"/>
      <c r="D195" s="4"/>
      <c r="E195" s="4"/>
      <c r="F195" s="6"/>
    </row>
    <row r="196" ht="15.75" customHeight="1">
      <c r="A196" s="4"/>
      <c r="B196" s="4"/>
      <c r="C196" s="4"/>
      <c r="D196" s="4"/>
      <c r="E196" s="4"/>
      <c r="F196" s="6"/>
    </row>
    <row r="197" ht="15.75" customHeight="1">
      <c r="A197" s="4"/>
      <c r="B197" s="4"/>
      <c r="C197" s="4"/>
      <c r="D197" s="4"/>
      <c r="E197" s="4"/>
      <c r="F197" s="6"/>
    </row>
    <row r="198" ht="15.75" customHeight="1">
      <c r="A198" s="4"/>
      <c r="B198" s="4"/>
      <c r="C198" s="4"/>
      <c r="D198" s="4"/>
      <c r="E198" s="4"/>
      <c r="F198" s="6"/>
    </row>
    <row r="199" ht="15.75" customHeight="1">
      <c r="A199" s="4"/>
      <c r="B199" s="4"/>
      <c r="C199" s="4"/>
      <c r="D199" s="4"/>
      <c r="E199" s="4"/>
      <c r="F199" s="6"/>
    </row>
    <row r="200" ht="15.75" customHeight="1">
      <c r="A200" s="4"/>
      <c r="B200" s="4"/>
      <c r="C200" s="4"/>
      <c r="D200" s="4"/>
      <c r="E200" s="4"/>
      <c r="F200" s="6"/>
    </row>
    <row r="201" ht="15.75" customHeight="1">
      <c r="A201" s="4"/>
      <c r="B201" s="4"/>
      <c r="C201" s="4"/>
      <c r="D201" s="4"/>
      <c r="E201" s="4"/>
      <c r="F201" s="6"/>
    </row>
    <row r="202" ht="15.75" customHeight="1">
      <c r="A202" s="4"/>
      <c r="B202" s="4"/>
      <c r="C202" s="4"/>
      <c r="D202" s="4"/>
      <c r="E202" s="4"/>
      <c r="F202" s="6"/>
    </row>
    <row r="203" ht="15.75" customHeight="1">
      <c r="A203" s="4"/>
      <c r="B203" s="4"/>
      <c r="C203" s="4"/>
      <c r="D203" s="4"/>
      <c r="E203" s="4"/>
      <c r="F203" s="6"/>
    </row>
    <row r="204" ht="15.75" customHeight="1">
      <c r="A204" s="4"/>
      <c r="B204" s="4"/>
      <c r="C204" s="4"/>
      <c r="D204" s="4"/>
      <c r="E204" s="4"/>
      <c r="F204" s="6"/>
    </row>
    <row r="205" ht="15.75" customHeight="1">
      <c r="A205" s="4"/>
      <c r="B205" s="4"/>
      <c r="C205" s="4"/>
      <c r="D205" s="4"/>
      <c r="E205" s="4"/>
      <c r="F205" s="6"/>
    </row>
    <row r="206" ht="15.75" customHeight="1">
      <c r="A206" s="4"/>
      <c r="B206" s="4"/>
      <c r="C206" s="4"/>
      <c r="D206" s="4"/>
      <c r="E206" s="4"/>
      <c r="F206" s="6"/>
    </row>
    <row r="207" ht="15.75" customHeight="1">
      <c r="A207" s="4"/>
      <c r="B207" s="4"/>
      <c r="C207" s="4"/>
      <c r="D207" s="4"/>
      <c r="E207" s="4"/>
      <c r="F207" s="6"/>
    </row>
    <row r="208" ht="15.75" customHeight="1">
      <c r="A208" s="4"/>
      <c r="B208" s="4"/>
      <c r="C208" s="4"/>
      <c r="D208" s="4"/>
      <c r="E208" s="4"/>
      <c r="F208" s="6"/>
    </row>
    <row r="209" ht="15.75" customHeight="1">
      <c r="A209" s="4"/>
      <c r="B209" s="4"/>
      <c r="C209" s="4"/>
      <c r="D209" s="4"/>
      <c r="E209" s="4"/>
      <c r="F209" s="6"/>
    </row>
    <row r="210" ht="15.75" customHeight="1">
      <c r="A210" s="4"/>
      <c r="B210" s="4"/>
      <c r="C210" s="4"/>
      <c r="D210" s="4"/>
      <c r="E210" s="4"/>
      <c r="F210" s="6"/>
    </row>
    <row r="211" ht="15.75" customHeight="1">
      <c r="A211" s="4"/>
      <c r="B211" s="4"/>
      <c r="C211" s="4"/>
      <c r="D211" s="4"/>
      <c r="E211" s="4"/>
      <c r="F211" s="6"/>
    </row>
    <row r="212" ht="15.75" customHeight="1">
      <c r="A212" s="4"/>
      <c r="B212" s="4"/>
      <c r="C212" s="4"/>
      <c r="D212" s="4"/>
      <c r="E212" s="4"/>
      <c r="F212" s="6"/>
    </row>
    <row r="213" ht="15.75" customHeight="1">
      <c r="A213" s="4"/>
      <c r="B213" s="4"/>
      <c r="C213" s="4"/>
      <c r="D213" s="4"/>
      <c r="E213" s="4"/>
      <c r="F213" s="6"/>
    </row>
    <row r="214" ht="15.75" customHeight="1">
      <c r="A214" s="4"/>
      <c r="B214" s="4"/>
      <c r="C214" s="4"/>
      <c r="D214" s="4"/>
      <c r="E214" s="4"/>
      <c r="F214" s="6"/>
    </row>
    <row r="215" ht="15.75" customHeight="1">
      <c r="A215" s="4"/>
      <c r="B215" s="4"/>
      <c r="C215" s="4"/>
      <c r="D215" s="4"/>
      <c r="E215" s="4"/>
      <c r="F215" s="6"/>
    </row>
    <row r="216" ht="15.75" customHeight="1">
      <c r="A216" s="4"/>
      <c r="B216" s="4"/>
      <c r="C216" s="4"/>
      <c r="D216" s="4"/>
      <c r="E216" s="4"/>
      <c r="F216" s="6"/>
    </row>
    <row r="217" ht="15.75" customHeight="1">
      <c r="A217" s="4"/>
      <c r="B217" s="4"/>
      <c r="C217" s="4"/>
      <c r="D217" s="4"/>
      <c r="E217" s="4"/>
      <c r="F217" s="6"/>
    </row>
    <row r="218" ht="15.75" customHeight="1">
      <c r="A218" s="4"/>
      <c r="B218" s="4"/>
      <c r="C218" s="4"/>
      <c r="D218" s="4"/>
      <c r="E218" s="4"/>
      <c r="F218" s="6"/>
    </row>
    <row r="219" ht="15.75" customHeight="1">
      <c r="A219" s="4"/>
      <c r="B219" s="4"/>
      <c r="C219" s="4"/>
      <c r="D219" s="4"/>
      <c r="E219" s="4"/>
      <c r="F219" s="6"/>
    </row>
    <row r="220" ht="15.75" customHeight="1">
      <c r="A220" s="4"/>
      <c r="B220" s="4"/>
      <c r="C220" s="4"/>
      <c r="D220" s="4"/>
      <c r="E220" s="4"/>
      <c r="F220" s="6"/>
    </row>
    <row r="221" ht="15.75" customHeight="1">
      <c r="A221" s="4"/>
      <c r="B221" s="4"/>
      <c r="C221" s="4"/>
      <c r="D221" s="4"/>
      <c r="E221" s="4"/>
      <c r="F221" s="6"/>
    </row>
    <row r="222" ht="15.75" customHeight="1">
      <c r="A222" s="4"/>
      <c r="B222" s="4"/>
      <c r="C222" s="4"/>
      <c r="D222" s="4"/>
      <c r="E222" s="4"/>
      <c r="F222" s="6"/>
    </row>
    <row r="223" ht="15.75" customHeight="1">
      <c r="A223" s="4"/>
      <c r="B223" s="4"/>
      <c r="C223" s="4"/>
      <c r="D223" s="4"/>
      <c r="E223" s="4"/>
      <c r="F223" s="6"/>
    </row>
    <row r="224" ht="15.75" customHeight="1">
      <c r="A224" s="4"/>
      <c r="B224" s="4"/>
      <c r="C224" s="4"/>
      <c r="D224" s="4"/>
      <c r="E224" s="4"/>
      <c r="F224" s="6"/>
    </row>
    <row r="225" ht="15.75" customHeight="1">
      <c r="A225" s="4"/>
      <c r="B225" s="4"/>
      <c r="C225" s="4"/>
      <c r="D225" s="4"/>
      <c r="E225" s="4"/>
      <c r="F225" s="6"/>
    </row>
    <row r="226" ht="15.75" customHeight="1">
      <c r="A226" s="4"/>
      <c r="B226" s="4"/>
      <c r="C226" s="4"/>
      <c r="D226" s="4"/>
      <c r="E226" s="4"/>
      <c r="F226" s="6"/>
    </row>
    <row r="227" ht="15.75" customHeight="1">
      <c r="A227" s="4"/>
      <c r="B227" s="4"/>
      <c r="C227" s="4"/>
      <c r="D227" s="4"/>
      <c r="E227" s="4"/>
      <c r="F227" s="6"/>
    </row>
    <row r="228" ht="15.75" customHeight="1">
      <c r="A228" s="4"/>
      <c r="B228" s="4"/>
      <c r="C228" s="4"/>
      <c r="D228" s="4"/>
      <c r="E228" s="4"/>
      <c r="F228" s="6"/>
    </row>
    <row r="229" ht="15.75" customHeight="1">
      <c r="A229" s="4"/>
      <c r="B229" s="4"/>
      <c r="C229" s="4"/>
      <c r="D229" s="4"/>
      <c r="E229" s="4"/>
      <c r="F229" s="6"/>
    </row>
    <row r="230" ht="15.75" customHeight="1">
      <c r="A230" s="4"/>
      <c r="B230" s="4"/>
      <c r="C230" s="4"/>
      <c r="D230" s="4"/>
      <c r="E230" s="4"/>
      <c r="F230" s="6"/>
    </row>
    <row r="231" ht="15.75" customHeight="1">
      <c r="A231" s="4"/>
      <c r="B231" s="4"/>
      <c r="C231" s="4"/>
      <c r="D231" s="4"/>
      <c r="E231" s="4"/>
      <c r="F231" s="6"/>
    </row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 outlineLevelRow="2"/>
  <cols>
    <col customWidth="1" min="1" max="6" width="12.63"/>
  </cols>
  <sheetData>
    <row r="1" ht="15.75" customHeight="1">
      <c r="A1" s="3" t="s">
        <v>1</v>
      </c>
    </row>
    <row r="2" ht="15.75" customHeight="1">
      <c r="A2" s="3" t="s">
        <v>2</v>
      </c>
    </row>
    <row r="3" ht="15.75" customHeight="1">
      <c r="A3" s="3" t="s">
        <v>3</v>
      </c>
    </row>
    <row r="4" ht="15.75" customHeight="1">
      <c r="A4" s="3" t="s">
        <v>4</v>
      </c>
    </row>
    <row r="5" ht="15.75" customHeight="1"/>
    <row r="6" ht="15.75" customHeight="1"/>
    <row r="7" ht="15.75" customHeight="1"/>
    <row r="8" ht="15.75" customHeight="1"/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